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10-総務課\01-総務G\03-国際企画係\★高専連携\30_機構（旧センター）実施業務\11_TUT研究員インターンシップ\2026\02_テーマ・申込み書公開\"/>
    </mc:Choice>
  </mc:AlternateContent>
  <xr:revisionPtr revIDLastSave="0" documentId="13_ncr:1_{40D63429-3CDC-4E0A-9261-7C51DA224844}" xr6:coauthVersionLast="47" xr6:coauthVersionMax="47" xr10:uidLastSave="{00000000-0000-0000-0000-000000000000}"/>
  <bookViews>
    <workbookView xWindow="-120" yWindow="-120" windowWidth="25440" windowHeight="15270" xr2:uid="{00000000-000D-0000-FFFF-FFFF00000000}"/>
  </bookViews>
  <sheets>
    <sheet name="申込書" sheetId="2" r:id="rId1"/>
    <sheet name="記入例" sheetId="11" r:id="rId2"/>
    <sheet name="Master" sheetId="10" state="hidden" r:id="rId3"/>
    <sheet name="データテーブル（専攻科）" sheetId="3" state="hidden" r:id="rId4"/>
    <sheet name="高専テーブル" sheetId="4" state="hidden" r:id="rId5"/>
  </sheets>
  <definedNames>
    <definedName name="_xlnm._FilterDatabase" localSheetId="3" hidden="1">'データテーブル（専攻科）'!$A$1:$B$1</definedName>
    <definedName name="_xlnm.Print_Area" localSheetId="3">'データテーブル（専攻科）'!$A$1:$H$1</definedName>
    <definedName name="_xlnm.Print_Area" localSheetId="1">記入例!$A$1:$AL$58</definedName>
    <definedName name="_xlnm.Print_Area" localSheetId="0">申込書!$A$1:$AL$61</definedName>
    <definedName name="専攻科">'データテーブル（専攻科）'!#REF!</definedName>
    <definedName name="本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28" i="2" l="1"/>
  <c r="AU2" i="10"/>
  <c r="AT2" i="10"/>
  <c r="T2" i="10"/>
  <c r="R2" i="10"/>
  <c r="Q2" i="10"/>
  <c r="P2" i="10"/>
  <c r="O2" i="10"/>
  <c r="N2" i="10"/>
  <c r="J2" i="10"/>
  <c r="E2" i="10"/>
  <c r="D2" i="10"/>
  <c r="J32" i="2"/>
  <c r="AH19" i="2"/>
  <c r="O44" i="11"/>
  <c r="J29" i="11"/>
  <c r="AB25" i="11"/>
  <c r="AH19" i="11"/>
  <c r="AF18" i="11"/>
  <c r="W22" i="2"/>
  <c r="O47" i="2"/>
  <c r="AF18" i="2"/>
  <c r="AP2" i="10"/>
  <c r="AO2" i="10"/>
  <c r="AG2" i="10"/>
  <c r="W2" i="10"/>
  <c r="S2" i="10"/>
  <c r="M2" i="10"/>
  <c r="L2" i="10"/>
  <c r="AQ2" i="10"/>
  <c r="AN2" i="10"/>
  <c r="AM2" i="10"/>
  <c r="AL2" i="10"/>
  <c r="AK2" i="10"/>
  <c r="AI2" i="10"/>
  <c r="AF2" i="10"/>
  <c r="AE2" i="10"/>
  <c r="AD2" i="10"/>
  <c r="AC2" i="10"/>
  <c r="AB2" i="10"/>
  <c r="AA2" i="10"/>
  <c r="Z2" i="10"/>
  <c r="Y2" i="10"/>
  <c r="X2" i="10"/>
  <c r="V2" i="10"/>
  <c r="U2" i="10"/>
  <c r="K2" i="10"/>
  <c r="I2" i="10"/>
  <c r="H2" i="10"/>
  <c r="G2" i="10"/>
  <c r="F2" i="10"/>
  <c r="C2" i="10"/>
  <c r="B2" i="10"/>
  <c r="A2" i="10" l="1"/>
  <c r="AJ2" i="10" l="1"/>
  <c r="AH2" i="10"/>
</calcChain>
</file>

<file path=xl/sharedStrings.xml><?xml version="1.0" encoding="utf-8"?>
<sst xmlns="http://schemas.openxmlformats.org/spreadsheetml/2006/main" count="536" uniqueCount="351">
  <si>
    <t>生年月日</t>
  </si>
  <si>
    <t>年</t>
    <rPh sb="0" eb="1">
      <t>ネン</t>
    </rPh>
    <phoneticPr fontId="2"/>
  </si>
  <si>
    <t>月</t>
    <rPh sb="0" eb="1">
      <t>ツキ</t>
    </rPh>
    <phoneticPr fontId="2"/>
  </si>
  <si>
    <t>日</t>
    <rPh sb="0" eb="1">
      <t>ニチ</t>
    </rPh>
    <phoneticPr fontId="2"/>
  </si>
  <si>
    <t>第</t>
  </si>
  <si>
    <t>年次在学中</t>
  </si>
  <si>
    <t>〒</t>
    <phoneticPr fontId="2"/>
  </si>
  <si>
    <t>－</t>
    <phoneticPr fontId="2"/>
  </si>
  <si>
    <t>E-mail</t>
    <phoneticPr fontId="2"/>
  </si>
  <si>
    <t>　    通学手段</t>
  </si>
  <si>
    <t>（</t>
    <phoneticPr fontId="2"/>
  </si>
  <si>
    <t>単位</t>
    <phoneticPr fontId="2"/>
  </si>
  <si>
    <t>：</t>
    <phoneticPr fontId="2"/>
  </si>
  <si>
    <t>単位付与要件</t>
    <phoneticPr fontId="2"/>
  </si>
  <si>
    <t>所定の書式</t>
    <phoneticPr fontId="2"/>
  </si>
  <si>
    <t>学　　校　　名</t>
    <phoneticPr fontId="2"/>
  </si>
  <si>
    <t>フ リ ガ ナ</t>
    <phoneticPr fontId="2"/>
  </si>
  <si>
    <t>フリガナ</t>
    <phoneticPr fontId="2"/>
  </si>
  <si>
    <t>氏    名</t>
    <phoneticPr fontId="2"/>
  </si>
  <si>
    <t>クラス担任等</t>
    <phoneticPr fontId="2"/>
  </si>
  <si>
    <t>学科名</t>
    <phoneticPr fontId="2"/>
  </si>
  <si>
    <t>氏名</t>
    <phoneticPr fontId="2"/>
  </si>
  <si>
    <t>）</t>
    <phoneticPr fontId="2"/>
  </si>
  <si>
    <t>受入教員による
評　　　　　価</t>
    <phoneticPr fontId="2"/>
  </si>
  <si>
    <t>・</t>
    <phoneticPr fontId="2"/>
  </si>
  <si>
    <t>本人の得意分野
研究テーマ
既修得科目等</t>
    <phoneticPr fontId="2"/>
  </si>
  <si>
    <t xml:space="preserve">                 TEL　 　</t>
    <phoneticPr fontId="2"/>
  </si>
  <si>
    <t>TEL</t>
    <phoneticPr fontId="2"/>
  </si>
  <si>
    <t>日</t>
  </si>
  <si>
    <t>　　　　　　　　　</t>
    <phoneticPr fontId="2"/>
  </si>
  <si>
    <t>年</t>
    <phoneticPr fontId="2"/>
  </si>
  <si>
    <t>月</t>
    <phoneticPr fontId="2"/>
  </si>
  <si>
    <t>居　　所</t>
    <rPh sb="0" eb="1">
      <t>キョ</t>
    </rPh>
    <rPh sb="3" eb="4">
      <t>ショ</t>
    </rPh>
    <phoneticPr fontId="2"/>
  </si>
  <si>
    <t>西暦</t>
    <rPh sb="0" eb="2">
      <t>セイレキ</t>
    </rPh>
    <phoneticPr fontId="2"/>
  </si>
  <si>
    <t>月</t>
    <rPh sb="0" eb="1">
      <t>ガツ</t>
    </rPh>
    <phoneticPr fontId="2"/>
  </si>
  <si>
    <t>日</t>
    <rPh sb="0" eb="1">
      <t>ヒ</t>
    </rPh>
    <phoneticPr fontId="2"/>
  </si>
  <si>
    <t>続柄</t>
    <phoneticPr fontId="2"/>
  </si>
  <si>
    <t>～</t>
    <phoneticPr fontId="2"/>
  </si>
  <si>
    <t>は、所要の事項を入力してください。</t>
    <rPh sb="2" eb="4">
      <t>ショヨウ</t>
    </rPh>
    <rPh sb="5" eb="7">
      <t>ジコウ</t>
    </rPh>
    <rPh sb="8" eb="10">
      <t>ニュウリョク</t>
    </rPh>
    <phoneticPr fontId="2"/>
  </si>
  <si>
    <t xml:space="preserve"> 受入テーマ等一覧の「受入条件」に合致していますか。</t>
    <rPh sb="1" eb="3">
      <t>ウケイ</t>
    </rPh>
    <rPh sb="6" eb="7">
      <t>トウ</t>
    </rPh>
    <rPh sb="7" eb="9">
      <t>イチラン</t>
    </rPh>
    <rPh sb="11" eb="13">
      <t>ウケイ</t>
    </rPh>
    <rPh sb="13" eb="15">
      <t>ジョウケン</t>
    </rPh>
    <rPh sb="17" eb="19">
      <t>ガッチ</t>
    </rPh>
    <phoneticPr fontId="2"/>
  </si>
  <si>
    <t xml:space="preserve"> このテーマを選択した理由等（200字程度）</t>
    <phoneticPr fontId="2"/>
  </si>
  <si>
    <t>高専での科目名：</t>
    <rPh sb="0" eb="2">
      <t>コウセン</t>
    </rPh>
    <rPh sb="4" eb="7">
      <t>カモクメイ</t>
    </rPh>
    <phoneticPr fontId="2"/>
  </si>
  <si>
    <t>性別</t>
    <rPh sb="0" eb="2">
      <t>セイベツ</t>
    </rPh>
    <phoneticPr fontId="2"/>
  </si>
  <si>
    <t>は、該当のものをプルダウンから選択</t>
    <rPh sb="2" eb="4">
      <t>ガイトウ</t>
    </rPh>
    <rPh sb="15" eb="17">
      <t>センタク</t>
    </rPh>
    <phoneticPr fontId="2"/>
  </si>
  <si>
    <t>必修・選択の別</t>
    <rPh sb="0" eb="2">
      <t>ヒッシュウ</t>
    </rPh>
    <rPh sb="3" eb="5">
      <t>センタク</t>
    </rPh>
    <rPh sb="6" eb="7">
      <t>ベツ</t>
    </rPh>
    <phoneticPr fontId="2"/>
  </si>
  <si>
    <t>※不安な点がある場合は記入願います。</t>
    <rPh sb="1" eb="3">
      <t>フアン</t>
    </rPh>
    <rPh sb="4" eb="5">
      <t>テン</t>
    </rPh>
    <rPh sb="8" eb="10">
      <t>バアイ</t>
    </rPh>
    <rPh sb="11" eb="13">
      <t>キニュウ</t>
    </rPh>
    <rPh sb="13" eb="14">
      <t>ネガ</t>
    </rPh>
    <phoneticPr fontId="2"/>
  </si>
  <si>
    <t>職名</t>
    <phoneticPr fontId="2"/>
  </si>
  <si>
    <t>テーマ番号</t>
  </si>
  <si>
    <t>受入テーマ</t>
  </si>
  <si>
    <t>B3031</t>
  </si>
  <si>
    <t>所属学科・年次</t>
    <phoneticPr fontId="2"/>
  </si>
  <si>
    <t>宿泊予定先について、いずれかをプルダウンから選択して下さい。</t>
    <rPh sb="0" eb="2">
      <t>シュクハク</t>
    </rPh>
    <rPh sb="2" eb="4">
      <t>ヨテイ</t>
    </rPh>
    <rPh sb="4" eb="5">
      <t>サキ</t>
    </rPh>
    <rPh sb="22" eb="24">
      <t>センタク</t>
    </rPh>
    <rPh sb="26" eb="27">
      <t>クダ</t>
    </rPh>
    <phoneticPr fontId="2"/>
  </si>
  <si>
    <t>宿泊予定先：</t>
    <rPh sb="0" eb="2">
      <t>シュクハク</t>
    </rPh>
    <rPh sb="2" eb="4">
      <t>ヨテイ</t>
    </rPh>
    <rPh sb="4" eb="5">
      <t>サキ</t>
    </rPh>
    <phoneticPr fontId="2"/>
  </si>
  <si>
    <t>インターン希望者氏名</t>
    <rPh sb="5" eb="8">
      <t>キボウシャ</t>
    </rPh>
    <phoneticPr fontId="2"/>
  </si>
  <si>
    <t>希望の日程</t>
    <rPh sb="0" eb="2">
      <t>キボウ</t>
    </rPh>
    <rPh sb="3" eb="5">
      <t>ニッテイ</t>
    </rPh>
    <phoneticPr fontId="2"/>
  </si>
  <si>
    <t>※受入教員と相談し内諾を得た上で、期間を記入してください。</t>
    <rPh sb="1" eb="3">
      <t>ウケイレ</t>
    </rPh>
    <rPh sb="3" eb="5">
      <t>キョウイン</t>
    </rPh>
    <rPh sb="6" eb="8">
      <t>ソウダン</t>
    </rPh>
    <rPh sb="9" eb="11">
      <t>ナイダク</t>
    </rPh>
    <rPh sb="12" eb="13">
      <t>エ</t>
    </rPh>
    <rPh sb="14" eb="15">
      <t>ウエ</t>
    </rPh>
    <rPh sb="17" eb="19">
      <t>キカン</t>
    </rPh>
    <rPh sb="20" eb="22">
      <t>キニュウ</t>
    </rPh>
    <phoneticPr fontId="2"/>
  </si>
  <si>
    <t>このインターンシップによる
単位認定の有無</t>
  </si>
  <si>
    <t>インターンシップ中の宿泊先等
(該当の項目を
プルダウンから選択して下さい）</t>
    <rPh sb="31" eb="33">
      <t>センタク</t>
    </rPh>
    <rPh sb="35" eb="36">
      <t>クダ</t>
    </rPh>
    <phoneticPr fontId="2"/>
  </si>
  <si>
    <t>指定日数等</t>
    <rPh sb="0" eb="2">
      <t>シテイ</t>
    </rPh>
    <phoneticPr fontId="2"/>
  </si>
  <si>
    <t>高齢者のための福祉ロボットの実験的研究</t>
  </si>
  <si>
    <t>電界や大気圧プラズマの生物応用</t>
  </si>
  <si>
    <t>↓本学受入教員による評価が必要な場合は「有」、不要な場合は「無」を選択してください。</t>
    <rPh sb="33" eb="35">
      <t>センタク</t>
    </rPh>
    <phoneticPr fontId="2"/>
  </si>
  <si>
    <t>※高専所定の書式がある場合は、実習初日に本人から受入教員へ渡してください。</t>
    <rPh sb="1" eb="3">
      <t>コウセン</t>
    </rPh>
    <rPh sb="3" eb="5">
      <t>ショテイ</t>
    </rPh>
    <rPh sb="6" eb="8">
      <t>ショシキ</t>
    </rPh>
    <rPh sb="11" eb="13">
      <t>バアイ</t>
    </rPh>
    <rPh sb="15" eb="17">
      <t>ジッシュウ</t>
    </rPh>
    <rPh sb="17" eb="19">
      <t>ショニチ</t>
    </rPh>
    <rPh sb="20" eb="22">
      <t>ホンニン</t>
    </rPh>
    <rPh sb="24" eb="25">
      <t>ウ</t>
    </rPh>
    <rPh sb="25" eb="26">
      <t>イ</t>
    </rPh>
    <rPh sb="26" eb="28">
      <t>キョウイン</t>
    </rPh>
    <rPh sb="29" eb="30">
      <t>ワタ</t>
    </rPh>
    <phoneticPr fontId="2"/>
  </si>
  <si>
    <t>テーマ番号</t>
    <phoneticPr fontId="2"/>
  </si>
  <si>
    <t>武田洸晶</t>
  </si>
  <si>
    <t>受入系</t>
  </si>
  <si>
    <t>受入系名</t>
  </si>
  <si>
    <t>受入可能時期（指定がある場合のみ記入）</t>
  </si>
  <si>
    <t>２週間を超える受入</t>
  </si>
  <si>
    <t>役職１</t>
  </si>
  <si>
    <t>担当教員１</t>
  </si>
  <si>
    <t>B1011</t>
  </si>
  <si>
    <t>機械工学系</t>
  </si>
  <si>
    <t>相談可</t>
  </si>
  <si>
    <t>助教</t>
  </si>
  <si>
    <t>B1021</t>
  </si>
  <si>
    <t>B1031</t>
  </si>
  <si>
    <t>教授</t>
  </si>
  <si>
    <t>戸髙 義一</t>
  </si>
  <si>
    <t>B3011</t>
  </si>
  <si>
    <t>ウェブデータを対象とするアノテーションと言語処理モデルの研究</t>
  </si>
  <si>
    <t>情報・知能工学系</t>
  </si>
  <si>
    <t>土屋雅稔</t>
  </si>
  <si>
    <t>B3021</t>
  </si>
  <si>
    <t>認知科学研究における実験の基礎 -「見ること」の不思議を探る</t>
  </si>
  <si>
    <t>南哲人</t>
  </si>
  <si>
    <t>B4011</t>
  </si>
  <si>
    <t>応用化学・生命工学系</t>
  </si>
  <si>
    <t>不可</t>
  </si>
  <si>
    <t>准教授</t>
  </si>
  <si>
    <t>B4021</t>
  </si>
  <si>
    <t>B5011</t>
  </si>
  <si>
    <t>建築・都市システム学系</t>
  </si>
  <si>
    <t>B6011</t>
  </si>
  <si>
    <t>学籍番号</t>
    <rPh sb="0" eb="2">
      <t>ガクセキ</t>
    </rPh>
    <rPh sb="2" eb="4">
      <t>バンゴウ</t>
    </rPh>
    <phoneticPr fontId="2"/>
  </si>
  <si>
    <t>申込書記入日</t>
    <rPh sb="0" eb="2">
      <t>モウシコ</t>
    </rPh>
    <rPh sb="2" eb="3">
      <t>ショ</t>
    </rPh>
    <rPh sb="3" eb="6">
      <t>キニュウビ</t>
    </rPh>
    <phoneticPr fontId="2"/>
  </si>
  <si>
    <t>テンパク　タロウ</t>
    <phoneticPr fontId="2"/>
  </si>
  <si>
    <t>天伯　太郎</t>
    <rPh sb="0" eb="2">
      <t>テンパク</t>
    </rPh>
    <rPh sb="3" eb="5">
      <t>タロウ</t>
    </rPh>
    <phoneticPr fontId="2"/>
  </si>
  <si>
    <t>男</t>
  </si>
  <si>
    <t>専攻科</t>
  </si>
  <si>
    <t>性別</t>
  </si>
  <si>
    <t>-</t>
    <phoneticPr fontId="2"/>
  </si>
  <si>
    <t>有</t>
  </si>
  <si>
    <t>希望テーマ番号等</t>
    <phoneticPr fontId="2"/>
  </si>
  <si>
    <t>（不安な点：　　　　　　　　　　　　　　　　　　　　　　　　　　　　　　　　</t>
    <rPh sb="1" eb="3">
      <t>フアン</t>
    </rPh>
    <rPh sb="4" eb="5">
      <t>テン</t>
    </rPh>
    <phoneticPr fontId="2"/>
  </si>
  <si>
    <t xml:space="preserve"> テーマ　　</t>
    <phoneticPr fontId="2"/>
  </si>
  <si>
    <t>主担当教員</t>
    <rPh sb="0" eb="1">
      <t>シュ</t>
    </rPh>
    <rPh sb="4" eb="5">
      <t>イン</t>
    </rPh>
    <phoneticPr fontId="2"/>
  </si>
  <si>
    <t>ｔ197610</t>
    <phoneticPr fontId="2"/>
  </si>
  <si>
    <t>441</t>
    <phoneticPr fontId="2"/>
  </si>
  <si>
    <t>テンパク　ハナコ</t>
    <phoneticPr fontId="2"/>
  </si>
  <si>
    <t>母</t>
    <rPh sb="0" eb="1">
      <t>ハハ</t>
    </rPh>
    <phoneticPr fontId="2"/>
  </si>
  <si>
    <t>xxx</t>
    <phoneticPr fontId="2"/>
  </si>
  <si>
    <t>yyy</t>
    <phoneticPr fontId="2"/>
  </si>
  <si>
    <t>教授</t>
    <rPh sb="0" eb="2">
      <t>キョウジュ</t>
    </rPh>
    <phoneticPr fontId="2"/>
  </si>
  <si>
    <t>ギカじか</t>
    <phoneticPr fontId="2"/>
  </si>
  <si>
    <t>zzz</t>
    <phoneticPr fontId="2"/>
  </si>
  <si>
    <t>tut2@example.com</t>
    <phoneticPr fontId="2"/>
  </si>
  <si>
    <t>tut1@example.com</t>
    <phoneticPr fontId="2"/>
  </si>
  <si>
    <t>学外実習</t>
    <rPh sb="0" eb="2">
      <t>ガクガイ</t>
    </rPh>
    <rPh sb="2" eb="4">
      <t>ジッシュウ</t>
    </rPh>
    <phoneticPr fontId="2"/>
  </si>
  <si>
    <t>合致している</t>
  </si>
  <si>
    <t>宿泊費単価</t>
  </si>
  <si>
    <t>日数</t>
  </si>
  <si>
    <t>泊数</t>
  </si>
  <si>
    <t>宿泊至年月日</t>
  </si>
  <si>
    <t>宿泊始年月日</t>
  </si>
  <si>
    <t>宿泊先部屋割り</t>
  </si>
  <si>
    <t>受入可否</t>
    <rPh sb="0" eb="2">
      <t>ウケイレ</t>
    </rPh>
    <rPh sb="2" eb="4">
      <t>カヒ</t>
    </rPh>
    <phoneticPr fontId="2"/>
  </si>
  <si>
    <t>テーマ</t>
    <phoneticPr fontId="2"/>
  </si>
  <si>
    <t>担当教員</t>
  </si>
  <si>
    <t>本人の得意分野</t>
    <rPh sb="0" eb="2">
      <t>ホンニン</t>
    </rPh>
    <rPh sb="3" eb="7">
      <t>トクイブンヤ</t>
    </rPh>
    <phoneticPr fontId="2"/>
  </si>
  <si>
    <t>評価所定様式</t>
  </si>
  <si>
    <t>受入教員評価</t>
  </si>
  <si>
    <t>単位付与条件</t>
  </si>
  <si>
    <t>認定単位数</t>
  </si>
  <si>
    <t>単位認定の有無</t>
    <rPh sb="0" eb="4">
      <t>タンイニンテイ</t>
    </rPh>
    <rPh sb="5" eb="7">
      <t>ウム</t>
    </rPh>
    <phoneticPr fontId="2"/>
  </si>
  <si>
    <t>必修選択の別</t>
    <rPh sb="0" eb="2">
      <t>ヒッシュウ</t>
    </rPh>
    <rPh sb="2" eb="4">
      <t>センタク</t>
    </rPh>
    <rPh sb="5" eb="6">
      <t>ベツ</t>
    </rPh>
    <phoneticPr fontId="2"/>
  </si>
  <si>
    <t>科目名</t>
    <rPh sb="0" eb="3">
      <t>カモクメイ</t>
    </rPh>
    <phoneticPr fontId="2"/>
  </si>
  <si>
    <t>担任メールアドレス</t>
    <rPh sb="0" eb="2">
      <t>タンニン</t>
    </rPh>
    <phoneticPr fontId="2"/>
  </si>
  <si>
    <t>担任電話番号</t>
    <rPh sb="0" eb="2">
      <t>タンニン</t>
    </rPh>
    <rPh sb="2" eb="6">
      <t>デンワバンゴウ</t>
    </rPh>
    <phoneticPr fontId="2"/>
  </si>
  <si>
    <t>担任氏名</t>
    <rPh sb="0" eb="2">
      <t>タンニン</t>
    </rPh>
    <rPh sb="2" eb="4">
      <t>シメイ</t>
    </rPh>
    <phoneticPr fontId="2"/>
  </si>
  <si>
    <t>担任職名</t>
    <rPh sb="0" eb="2">
      <t>タンニン</t>
    </rPh>
    <rPh sb="2" eb="4">
      <t>ショクメイ</t>
    </rPh>
    <phoneticPr fontId="2"/>
  </si>
  <si>
    <t>担任学科</t>
    <rPh sb="0" eb="2">
      <t>タンニン</t>
    </rPh>
    <rPh sb="2" eb="4">
      <t>ガッカ</t>
    </rPh>
    <phoneticPr fontId="2"/>
  </si>
  <si>
    <t>緊急時電話番号</t>
    <rPh sb="0" eb="3">
      <t>キンキュウジ</t>
    </rPh>
    <rPh sb="3" eb="7">
      <t>デンワバンゴウ</t>
    </rPh>
    <phoneticPr fontId="2"/>
  </si>
  <si>
    <t>緊急時続柄</t>
    <rPh sb="0" eb="3">
      <t>キンキュウジ</t>
    </rPh>
    <rPh sb="3" eb="5">
      <t>ゾクガラ</t>
    </rPh>
    <phoneticPr fontId="2"/>
  </si>
  <si>
    <t>緊急時フリガナ</t>
    <rPh sb="0" eb="3">
      <t>キンキュウジ</t>
    </rPh>
    <phoneticPr fontId="2"/>
  </si>
  <si>
    <t>緊急時氏名</t>
    <rPh sb="0" eb="3">
      <t>キンキュウジ</t>
    </rPh>
    <rPh sb="3" eb="5">
      <t>シメイ</t>
    </rPh>
    <phoneticPr fontId="2"/>
  </si>
  <si>
    <t>メール</t>
  </si>
  <si>
    <t>現住所</t>
    <rPh sb="0" eb="1">
      <t>ゲン</t>
    </rPh>
    <rPh sb="1" eb="3">
      <t>ジュウショ</t>
    </rPh>
    <phoneticPr fontId="2"/>
  </si>
  <si>
    <t>電話番号</t>
    <rPh sb="0" eb="4">
      <t>デンワバンゴウ</t>
    </rPh>
    <phoneticPr fontId="2"/>
  </si>
  <si>
    <t>郵便番号</t>
    <rPh sb="0" eb="4">
      <t>ユウビンバンゴウ</t>
    </rPh>
    <phoneticPr fontId="2"/>
  </si>
  <si>
    <t>学年</t>
  </si>
  <si>
    <t>学科</t>
  </si>
  <si>
    <t>本科専攻科</t>
  </si>
  <si>
    <t>生年月日</t>
    <rPh sb="0" eb="4">
      <t>セイネンガッピ</t>
    </rPh>
    <phoneticPr fontId="2"/>
  </si>
  <si>
    <t>フリガナ</t>
  </si>
  <si>
    <t>氏名</t>
  </si>
  <si>
    <t>高専名</t>
    <rPh sb="0" eb="2">
      <t>コウセン</t>
    </rPh>
    <rPh sb="2" eb="3">
      <t>メイ</t>
    </rPh>
    <phoneticPr fontId="2"/>
  </si>
  <si>
    <t>高専ID</t>
  </si>
  <si>
    <t>申込日</t>
    <rPh sb="0" eb="2">
      <t>モウシコミ</t>
    </rPh>
    <rPh sb="2" eb="3">
      <t>ビ</t>
    </rPh>
    <phoneticPr fontId="2"/>
  </si>
  <si>
    <t>釧路工業高等専門学校</t>
    <rPh sb="0" eb="2">
      <t>クシロ</t>
    </rPh>
    <rPh sb="2" eb="4">
      <t>コウギョウ</t>
    </rPh>
    <rPh sb="4" eb="6">
      <t>コウトウ</t>
    </rPh>
    <rPh sb="6" eb="8">
      <t>センモン</t>
    </rPh>
    <rPh sb="8" eb="10">
      <t>ガッコウ</t>
    </rPh>
    <phoneticPr fontId="2"/>
  </si>
  <si>
    <t>01</t>
    <phoneticPr fontId="2"/>
  </si>
  <si>
    <t>旭川工業高等専門学校</t>
  </si>
  <si>
    <t>02</t>
    <phoneticPr fontId="2"/>
  </si>
  <si>
    <t>苫小牧工業高等専門学校</t>
  </si>
  <si>
    <t>03</t>
  </si>
  <si>
    <t>函館工業高等専門学校</t>
  </si>
  <si>
    <t>04</t>
  </si>
  <si>
    <t>八戸工業高等専門学校</t>
  </si>
  <si>
    <t>05</t>
  </si>
  <si>
    <t>一関工業高等専門学校</t>
  </si>
  <si>
    <t>06</t>
  </si>
  <si>
    <t>仙台高等専門学校（名取キャンパス）</t>
  </si>
  <si>
    <t>07</t>
  </si>
  <si>
    <t>仙台高等専門学校（広瀬キャンパス）</t>
  </si>
  <si>
    <t>08</t>
  </si>
  <si>
    <t>秋田工業高等専門学校</t>
  </si>
  <si>
    <t>09</t>
  </si>
  <si>
    <t>鶴岡工業高等専門学校</t>
  </si>
  <si>
    <t>10</t>
  </si>
  <si>
    <t>福島工業高等専門学校</t>
  </si>
  <si>
    <t>11</t>
  </si>
  <si>
    <t>茨城工業高等専門学校</t>
  </si>
  <si>
    <t>12</t>
  </si>
  <si>
    <t>小山工業高等専門学校</t>
  </si>
  <si>
    <t>13</t>
  </si>
  <si>
    <t>群馬工業高等専門学校</t>
  </si>
  <si>
    <t>14</t>
  </si>
  <si>
    <t>木更津工業高等専門学校</t>
  </si>
  <si>
    <t>15</t>
  </si>
  <si>
    <t>東京工業高等専門学校</t>
  </si>
  <si>
    <t>16</t>
  </si>
  <si>
    <t>東京都立産業技術高等専門学校（品川キャンパス）</t>
  </si>
  <si>
    <t>17</t>
  </si>
  <si>
    <t>東京都立産業技術高等専門学校（荒川キャンパス）</t>
  </si>
  <si>
    <t>18</t>
  </si>
  <si>
    <t>サレジオ工業高等専門学校</t>
  </si>
  <si>
    <t>19</t>
  </si>
  <si>
    <t>長岡工業高等専門学校</t>
  </si>
  <si>
    <t>20</t>
  </si>
  <si>
    <t>富山高等専門学校（本郷キャンパス）</t>
  </si>
  <si>
    <t>21</t>
  </si>
  <si>
    <t>富山高等専門学校（射水キャンパス）</t>
  </si>
  <si>
    <t>22</t>
  </si>
  <si>
    <t>石川工業高等専門学校</t>
  </si>
  <si>
    <t>23</t>
  </si>
  <si>
    <t xml:space="preserve">国際高等専門学校 </t>
  </si>
  <si>
    <t>24</t>
  </si>
  <si>
    <t>福井工業高等専門学校</t>
  </si>
  <si>
    <t>25</t>
  </si>
  <si>
    <t>長野工業高等専門学校</t>
  </si>
  <si>
    <t>26</t>
  </si>
  <si>
    <t>岐阜工業高等専門学校</t>
  </si>
  <si>
    <t>27</t>
  </si>
  <si>
    <t>沼津工業高等専門学校</t>
  </si>
  <si>
    <t>28</t>
  </si>
  <si>
    <t>豊田工業高等専門学校</t>
  </si>
  <si>
    <t>29</t>
  </si>
  <si>
    <t>鳥羽商船高等専門学校</t>
  </si>
  <si>
    <t>30</t>
  </si>
  <si>
    <t>鈴鹿工業高等専門学校</t>
  </si>
  <si>
    <t>31</t>
  </si>
  <si>
    <t>近畿大学工業高等専門学校</t>
  </si>
  <si>
    <t>32</t>
  </si>
  <si>
    <t>舞鶴工業高等専門学校</t>
  </si>
  <si>
    <t>33</t>
  </si>
  <si>
    <t>大阪公立大学工業高等専門学校</t>
  </si>
  <si>
    <t>34</t>
  </si>
  <si>
    <t>明石工業高等専門学校</t>
  </si>
  <si>
    <t>35</t>
  </si>
  <si>
    <t>神戸市立工業高等専門学校</t>
  </si>
  <si>
    <t>36</t>
  </si>
  <si>
    <t>奈良工業高等専門学校</t>
  </si>
  <si>
    <t>37</t>
  </si>
  <si>
    <t>和歌山工業高等専門学校</t>
  </si>
  <si>
    <t>38</t>
  </si>
  <si>
    <t>米子工業高等専門学校</t>
  </si>
  <si>
    <t>39</t>
  </si>
  <si>
    <t>松江工業高等専門学校</t>
  </si>
  <si>
    <t>40</t>
  </si>
  <si>
    <t>津山工業高等専門学校</t>
  </si>
  <si>
    <t>41</t>
  </si>
  <si>
    <t>広島商船高等専門学校</t>
  </si>
  <si>
    <t>42</t>
  </si>
  <si>
    <t>呉工業高等専門学校</t>
  </si>
  <si>
    <t>43</t>
  </si>
  <si>
    <t>徳山工業高等専門学校</t>
  </si>
  <si>
    <t>44</t>
  </si>
  <si>
    <t>宇部工業高等専門学校</t>
  </si>
  <si>
    <t>45</t>
  </si>
  <si>
    <t>大島商船高等専門学校</t>
  </si>
  <si>
    <t>46</t>
  </si>
  <si>
    <t>阿南工業高等専門学校</t>
  </si>
  <si>
    <t>47</t>
  </si>
  <si>
    <t>香川高等専門学校(高松キャンパス)</t>
  </si>
  <si>
    <t>香川高等専門学校（詫間キャンパス）</t>
  </si>
  <si>
    <t>49</t>
  </si>
  <si>
    <t>新居浜工業高等専門学校</t>
  </si>
  <si>
    <t>50</t>
  </si>
  <si>
    <t>弓削商船高等専門学校</t>
  </si>
  <si>
    <t>51</t>
  </si>
  <si>
    <t>高知工業高等専門学校</t>
  </si>
  <si>
    <t>52</t>
  </si>
  <si>
    <t>北九州工業高等専門学校</t>
  </si>
  <si>
    <t>53</t>
  </si>
  <si>
    <t>久留米工業高等専門学校</t>
  </si>
  <si>
    <t>54</t>
  </si>
  <si>
    <t>有明工業高等専門学校</t>
  </si>
  <si>
    <t>55</t>
  </si>
  <si>
    <t>佐世保工業高等専門学校</t>
  </si>
  <si>
    <t>56</t>
  </si>
  <si>
    <t>熊本高等専門学校（八代キャンパス）</t>
  </si>
  <si>
    <t>57</t>
  </si>
  <si>
    <t>熊本高等専門学校(熊本キャンパス)</t>
  </si>
  <si>
    <t>58</t>
  </si>
  <si>
    <t>大分工業高等専門学校</t>
  </si>
  <si>
    <t>59</t>
  </si>
  <si>
    <t>都城工業高等専門学校</t>
  </si>
  <si>
    <t>60</t>
  </si>
  <si>
    <t>鹿児島工業高等専門学校</t>
  </si>
  <si>
    <t>61</t>
  </si>
  <si>
    <t>沖縄工業高等専門学校</t>
  </si>
  <si>
    <t>62</t>
  </si>
  <si>
    <t>新モンゴル高等専門学校</t>
    <rPh sb="0" eb="1">
      <t>シン</t>
    </rPh>
    <phoneticPr fontId="2"/>
  </si>
  <si>
    <t>63</t>
  </si>
  <si>
    <t>学籍番号</t>
    <rPh sb="0" eb="4">
      <t>ガクセキバンゴウ</t>
    </rPh>
    <phoneticPr fontId="2"/>
  </si>
  <si>
    <t>受入条件との合致</t>
    <rPh sb="0" eb="2">
      <t>ウケイレ</t>
    </rPh>
    <rPh sb="2" eb="4">
      <t>ジョウケン</t>
    </rPh>
    <rPh sb="6" eb="8">
      <t>ガッチ</t>
    </rPh>
    <phoneticPr fontId="2"/>
  </si>
  <si>
    <t>不安な点</t>
    <rPh sb="0" eb="2">
      <t>フアン</t>
    </rPh>
    <rPh sb="3" eb="4">
      <t>テン</t>
    </rPh>
    <phoneticPr fontId="2"/>
  </si>
  <si>
    <t>選択理由</t>
    <rPh sb="0" eb="2">
      <t>センタク</t>
    </rPh>
    <rPh sb="2" eb="4">
      <t>リユウ</t>
    </rPh>
    <phoneticPr fontId="2"/>
  </si>
  <si>
    <t>宿泊予定先</t>
    <rPh sb="0" eb="2">
      <t>シュクハク</t>
    </rPh>
    <rPh sb="2" eb="4">
      <t>ヨテイ</t>
    </rPh>
    <rPh sb="4" eb="5">
      <t>サキ</t>
    </rPh>
    <phoneticPr fontId="2"/>
  </si>
  <si>
    <t>通学手段</t>
    <rPh sb="0" eb="2">
      <t>ツウガク</t>
    </rPh>
    <rPh sb="2" eb="4">
      <t>シュダン</t>
    </rPh>
    <phoneticPr fontId="2"/>
  </si>
  <si>
    <t>居所</t>
    <rPh sb="0" eb="2">
      <t>キョショ</t>
    </rPh>
    <phoneticPr fontId="2"/>
  </si>
  <si>
    <t>宿泊先電話番号</t>
    <rPh sb="0" eb="3">
      <t>シュクハクサキ</t>
    </rPh>
    <rPh sb="3" eb="5">
      <t>デンワ</t>
    </rPh>
    <rPh sb="5" eb="7">
      <t>バンゴウ</t>
    </rPh>
    <phoneticPr fontId="2"/>
  </si>
  <si>
    <t>宿泊費合計</t>
    <rPh sb="0" eb="3">
      <t>シュクハクヒ</t>
    </rPh>
    <rPh sb="3" eb="5">
      <t>ゴウケイ</t>
    </rPh>
    <phoneticPr fontId="2"/>
  </si>
  <si>
    <t>備考</t>
    <rPh sb="0" eb="2">
      <t>ビコウ</t>
    </rPh>
    <phoneticPr fontId="2"/>
  </si>
  <si>
    <t>2026年度豊橋技術科学大学 TUT研究員インターンシップ申込書</t>
    <rPh sb="4" eb="6">
      <t>ネンド</t>
    </rPh>
    <phoneticPr fontId="2"/>
  </si>
  <si>
    <t>神山まるごと高等専門学校</t>
    <rPh sb="0" eb="2">
      <t>カミヤマ</t>
    </rPh>
    <rPh sb="6" eb="8">
      <t>コウトウ</t>
    </rPh>
    <rPh sb="8" eb="10">
      <t>センモン</t>
    </rPh>
    <rPh sb="10" eb="12">
      <t>ガッコウ</t>
    </rPh>
    <phoneticPr fontId="2"/>
  </si>
  <si>
    <t>48</t>
    <phoneticPr fontId="2"/>
  </si>
  <si>
    <t>64</t>
  </si>
  <si>
    <r>
      <t xml:space="preserve">現 住 所 等
</t>
    </r>
    <r>
      <rPr>
        <b/>
        <sz val="8"/>
        <color indexed="10"/>
        <rFont val="ＭＳ Ｐ明朝"/>
        <family val="1"/>
        <charset val="128"/>
      </rPr>
      <t>※実習中に連絡が
可能な電話番号
メールアドレスを
記入ください。</t>
    </r>
    <rPh sb="9" eb="12">
      <t>ジッシュウチュウ</t>
    </rPh>
    <rPh sb="13" eb="15">
      <t>レンラク</t>
    </rPh>
    <rPh sb="17" eb="19">
      <t>カノウ</t>
    </rPh>
    <rPh sb="20" eb="22">
      <t>デンワ</t>
    </rPh>
    <rPh sb="22" eb="24">
      <t>バンゴウ</t>
    </rPh>
    <rPh sb="34" eb="36">
      <t>キニュウ</t>
    </rPh>
    <phoneticPr fontId="2"/>
  </si>
  <si>
    <t>緊急時連絡先</t>
    <phoneticPr fontId="2"/>
  </si>
  <si>
    <r>
      <t xml:space="preserve">事前アンケート
</t>
    </r>
    <r>
      <rPr>
        <b/>
        <sz val="9"/>
        <color rgb="FFFF0000"/>
        <rFont val="ＭＳ Ｐ明朝"/>
        <family val="1"/>
        <charset val="128"/>
      </rPr>
      <t>（宿泊予定先で３を選択した場合のみ）</t>
    </r>
    <rPh sb="0" eb="2">
      <t>ジゼン</t>
    </rPh>
    <rPh sb="10" eb="12">
      <t>シュクハク</t>
    </rPh>
    <rPh sb="12" eb="14">
      <t>ヨテイ</t>
    </rPh>
    <rPh sb="14" eb="15">
      <t>サキ</t>
    </rPh>
    <rPh sb="18" eb="20">
      <t>センタク</t>
    </rPh>
    <rPh sb="22" eb="24">
      <t>バアイ</t>
    </rPh>
    <phoneticPr fontId="2"/>
  </si>
  <si>
    <t>3.　ホテルまたは学内宿泊施設（宿泊費支援あり）</t>
  </si>
  <si>
    <t>ホテルまたは学内宿泊施設の利用期間</t>
    <rPh sb="6" eb="8">
      <t>ガクナイ</t>
    </rPh>
    <rPh sb="8" eb="10">
      <t>シュクハク</t>
    </rPh>
    <rPh sb="10" eb="12">
      <t>シセツ</t>
    </rPh>
    <rPh sb="13" eb="15">
      <t>リヨウ</t>
    </rPh>
    <rPh sb="15" eb="17">
      <t>キカン</t>
    </rPh>
    <phoneticPr fontId="2"/>
  </si>
  <si>
    <r>
      <rPr>
        <sz val="9"/>
        <rFont val="ＭＳ Ｐゴシック"/>
        <family val="3"/>
        <charset val="128"/>
      </rPr>
      <t>※提出いただいた個人情報については、体験実習に係る業務の遂行及び本学におけるIR</t>
    </r>
    <r>
      <rPr>
        <vertAlign val="superscript"/>
        <sz val="9"/>
        <rFont val="ＭＳ Ｐゴシック"/>
        <family val="3"/>
        <charset val="128"/>
      </rPr>
      <t>*</t>
    </r>
    <r>
      <rPr>
        <sz val="9"/>
        <rFont val="ＭＳ Ｐゴシック"/>
        <family val="3"/>
        <charset val="128"/>
      </rPr>
      <t>（インスティテューショナル・リサーチ）
　 に使用し、その他の目的に使うことはありません。
※実習期間中に本学にて撮影した写真は本学ＨＰや次年度のチラシ等で使用させていただくことがあります。
　 写真利用に問題がある場合はご相談ください。</t>
    </r>
    <r>
      <rPr>
        <sz val="8"/>
        <rFont val="ＭＳ Ｐゴシック"/>
        <family val="3"/>
        <charset val="128"/>
      </rPr>
      <t xml:space="preserve">
 *IR：本学の計画立案、政策形成、意思決定を支援するための情報を提供する目的で、本学内部で行われる調査研究</t>
    </r>
    <rPh sb="1" eb="3">
      <t>テイシュツ</t>
    </rPh>
    <rPh sb="8" eb="10">
      <t>コジン</t>
    </rPh>
    <rPh sb="10" eb="12">
      <t>ジョウホウ</t>
    </rPh>
    <rPh sb="18" eb="20">
      <t>タイケン</t>
    </rPh>
    <rPh sb="20" eb="22">
      <t>ジッシュウ</t>
    </rPh>
    <rPh sb="23" eb="24">
      <t>カカ</t>
    </rPh>
    <rPh sb="25" eb="27">
      <t>ギョウム</t>
    </rPh>
    <rPh sb="28" eb="30">
      <t>スイコウ</t>
    </rPh>
    <rPh sb="30" eb="31">
      <t>オヨ</t>
    </rPh>
    <rPh sb="32" eb="34">
      <t>ホンガク</t>
    </rPh>
    <rPh sb="65" eb="67">
      <t>シヨウ</t>
    </rPh>
    <rPh sb="71" eb="72">
      <t>タ</t>
    </rPh>
    <rPh sb="73" eb="75">
      <t>モクテキ</t>
    </rPh>
    <rPh sb="76" eb="77">
      <t>ツカ</t>
    </rPh>
    <rPh sb="89" eb="91">
      <t>ジッシュウ</t>
    </rPh>
    <rPh sb="91" eb="94">
      <t>キカンチュウ</t>
    </rPh>
    <rPh sb="95" eb="97">
      <t>ホンガク</t>
    </rPh>
    <rPh sb="99" eb="101">
      <t>サツエイ</t>
    </rPh>
    <rPh sb="103" eb="105">
      <t>シャシン</t>
    </rPh>
    <rPh sb="106" eb="108">
      <t>ホンガク</t>
    </rPh>
    <rPh sb="111" eb="114">
      <t>ジネンド</t>
    </rPh>
    <rPh sb="118" eb="119">
      <t>トウ</t>
    </rPh>
    <rPh sb="120" eb="122">
      <t>シヨウ</t>
    </rPh>
    <rPh sb="140" eb="142">
      <t>シャシン</t>
    </rPh>
    <rPh sb="142" eb="144">
      <t>リヨウ</t>
    </rPh>
    <rPh sb="145" eb="147">
      <t>モンダイ</t>
    </rPh>
    <rPh sb="150" eb="152">
      <t>バアイ</t>
    </rPh>
    <rPh sb="154" eb="156">
      <t>ソウダン</t>
    </rPh>
    <phoneticPr fontId="2"/>
  </si>
  <si>
    <t>※　ホテル利用の場合、宿泊場所の確保は実習生自身が行う必要があります。</t>
    <rPh sb="5" eb="7">
      <t>リヨウ</t>
    </rPh>
    <rPh sb="8" eb="10">
      <t>バアイ</t>
    </rPh>
    <rPh sb="11" eb="13">
      <t>シュクハク</t>
    </rPh>
    <rPh sb="13" eb="15">
      <t>バショ</t>
    </rPh>
    <rPh sb="16" eb="18">
      <t>カクホ</t>
    </rPh>
    <rPh sb="19" eb="22">
      <t>ジッシュウセイ</t>
    </rPh>
    <rPh sb="22" eb="24">
      <t>ジシン</t>
    </rPh>
    <rPh sb="25" eb="26">
      <t>オコナ</t>
    </rPh>
    <rPh sb="27" eb="29">
      <t>ヒツヨウ</t>
    </rPh>
    <phoneticPr fontId="2"/>
  </si>
  <si>
    <t>※　前泊・後泊を超える期間の宿泊を希望の場合は、以下に理由を記入ください。</t>
    <rPh sb="2" eb="4">
      <t>ゼンパク</t>
    </rPh>
    <rPh sb="5" eb="7">
      <t>コウハク</t>
    </rPh>
    <rPh sb="8" eb="9">
      <t>コ</t>
    </rPh>
    <rPh sb="11" eb="13">
      <t>キカン</t>
    </rPh>
    <rPh sb="14" eb="16">
      <t>シュクハク</t>
    </rPh>
    <rPh sb="17" eb="19">
      <t>キボウ</t>
    </rPh>
    <rPh sb="20" eb="22">
      <t>バアイ</t>
    </rPh>
    <rPh sb="24" eb="26">
      <t>イカ</t>
    </rPh>
    <rPh sb="27" eb="29">
      <t>リユウ</t>
    </rPh>
    <rPh sb="30" eb="32">
      <t>キニュウ</t>
    </rPh>
    <phoneticPr fontId="2"/>
  </si>
  <si>
    <t>※　上記期間の支援について高専連携地方創生機構で検討します。</t>
    <rPh sb="2" eb="4">
      <t>ジョウキ</t>
    </rPh>
    <rPh sb="4" eb="6">
      <t>キカン</t>
    </rPh>
    <rPh sb="7" eb="9">
      <t>シエン</t>
    </rPh>
    <rPh sb="13" eb="15">
      <t>コウセン</t>
    </rPh>
    <rPh sb="15" eb="17">
      <t>レンケイ</t>
    </rPh>
    <rPh sb="17" eb="19">
      <t>チホウ</t>
    </rPh>
    <rPh sb="19" eb="21">
      <t>ソウセイ</t>
    </rPh>
    <rPh sb="21" eb="23">
      <t>キコウ</t>
    </rPh>
    <rPh sb="24" eb="26">
      <t>ケントウ</t>
    </rPh>
    <phoneticPr fontId="2"/>
  </si>
  <si>
    <t>機械工学専攻</t>
    <rPh sb="0" eb="2">
      <t>キカイ</t>
    </rPh>
    <rPh sb="2" eb="4">
      <t>コウガク</t>
    </rPh>
    <rPh sb="4" eb="6">
      <t>センコウ</t>
    </rPh>
    <phoneticPr fontId="2"/>
  </si>
  <si>
    <t>8580</t>
    <phoneticPr fontId="2"/>
  </si>
  <si>
    <t>愛知県豊橋市天伯町雲雀ヶ丘1-1</t>
    <phoneticPr fontId="2"/>
  </si>
  <si>
    <t>天伯　花子</t>
    <phoneticPr fontId="2"/>
  </si>
  <si>
    <t>機械工学系</t>
    <rPh sb="0" eb="2">
      <t>キカイ</t>
    </rPh>
    <rPh sb="2" eb="4">
      <t>コウガク</t>
    </rPh>
    <rPh sb="4" eb="5">
      <t>ケイ</t>
    </rPh>
    <phoneticPr fontId="2"/>
  </si>
  <si>
    <t>必修</t>
  </si>
  <si>
    <t>10日間</t>
    <rPh sb="2" eb="4">
      <t>カカン</t>
    </rPh>
    <phoneticPr fontId="2"/>
  </si>
  <si>
    <t>得意分野：●●
既修得科目：●●、●●
研究テーマ：●●
現在●●についての研究をしています。この研究では▲▲を用いた実験を行うため、希望テーマに関しても合致しており、■■についての勉強もしているので実習に生かせると思います。</t>
    <phoneticPr fontId="2"/>
  </si>
  <si>
    <t>マイクロ・ナノスケールの輸送現象について......</t>
    <phoneticPr fontId="2"/>
  </si>
  <si>
    <t>バス</t>
    <phoneticPr fontId="2"/>
  </si>
  <si>
    <t>豊橋市○○○○　△△ホテル</t>
    <rPh sb="0" eb="3">
      <t>トヨハシシ</t>
    </rPh>
    <phoneticPr fontId="2"/>
  </si>
  <si>
    <t>aaa</t>
    <phoneticPr fontId="2"/>
  </si>
  <si>
    <t>土</t>
    <rPh sb="0" eb="1">
      <t>ツチ</t>
    </rPh>
    <phoneticPr fontId="2"/>
  </si>
  <si>
    <t>8月22日(土）に開催される豊橋技術科学大学オープンキャンパスに参加するため</t>
    <rPh sb="1" eb="2">
      <t>ガツ</t>
    </rPh>
    <rPh sb="4" eb="5">
      <t>ニチ</t>
    </rPh>
    <rPh sb="6" eb="7">
      <t>ツチ</t>
    </rPh>
    <rPh sb="9" eb="11">
      <t>カイサイ</t>
    </rPh>
    <rPh sb="14" eb="16">
      <t>トヨハシ</t>
    </rPh>
    <rPh sb="16" eb="18">
      <t>ギジュツ</t>
    </rPh>
    <rPh sb="18" eb="20">
      <t>カガク</t>
    </rPh>
    <rPh sb="20" eb="22">
      <t>ダイガク</t>
    </rPh>
    <rPh sb="32" eb="34">
      <t>サンカ</t>
    </rPh>
    <phoneticPr fontId="2"/>
  </si>
  <si>
    <t>B1041</t>
  </si>
  <si>
    <t>B1051</t>
  </si>
  <si>
    <t>B1061</t>
  </si>
  <si>
    <t>B1071</t>
  </si>
  <si>
    <t>タイヤの空力音の発生メカニズムに関する測定および分析</t>
  </si>
  <si>
    <t>マイクロ流体チップにおける自律流体制御とそれを用いた自動抗原検出</t>
  </si>
  <si>
    <t>マイクロ・ナノスケールの流動評価手法の開拓</t>
  </si>
  <si>
    <t>ナノ流路を用いた単一ナノ粒子の検出と解析</t>
  </si>
  <si>
    <t>格子欠陥で変わる金属の世界： 格子欠陥の高密度化が拓く驚きの油潤滑性能を体験しよう．</t>
  </si>
  <si>
    <t>加工を駆使した新しい金属材料の開発を体験しよう</t>
  </si>
  <si>
    <t>ロボットの構成から考案するAI利用ロボットに関する研究</t>
  </si>
  <si>
    <t>Apple Swift(UI)を用いたアプリの作成（入門編）</t>
  </si>
  <si>
    <t>気候変動による極端水害の解析</t>
  </si>
  <si>
    <t xml:space="preserve"> 生きた脳における細胞間コミュニケーションの時空間計測</t>
  </si>
  <si>
    <t>次世代半導体・センサ科学研究所</t>
  </si>
  <si>
    <t>8月25日 ~ 9月5日</t>
  </si>
  <si>
    <t>8～9月（応相談）</t>
  </si>
  <si>
    <t>随時</t>
    <rPh sb="0" eb="2">
      <t>ズイジ</t>
    </rPh>
    <phoneticPr fontId="2"/>
  </si>
  <si>
    <t>倉石孝</t>
  </si>
  <si>
    <t>岡本　俊哉</t>
  </si>
  <si>
    <t>土井謙太郎</t>
  </si>
  <si>
    <t>足立望</t>
  </si>
  <si>
    <t>垣内洋平</t>
  </si>
  <si>
    <t>田中照通</t>
  </si>
  <si>
    <t>栗田弘史</t>
  </si>
  <si>
    <t>豊田将也</t>
  </si>
  <si>
    <t>堀内　浩</t>
  </si>
  <si>
    <t>テーマ一覧外のテーマ</t>
    <rPh sb="3" eb="5">
      <t>イチラン</t>
    </rPh>
    <rPh sb="5" eb="6">
      <t>ガイ</t>
    </rPh>
    <phoneticPr fontId="2"/>
  </si>
  <si>
    <t>担当教員と相談の上、受入テーマをご記入ください。</t>
    <rPh sb="0" eb="2">
      <t>タントウ</t>
    </rPh>
    <rPh sb="2" eb="4">
      <t>キョウイン</t>
    </rPh>
    <rPh sb="5" eb="7">
      <t>ソウダン</t>
    </rPh>
    <rPh sb="8" eb="9">
      <t>ウエ</t>
    </rPh>
    <rPh sb="10" eb="12">
      <t>ウケイレ</t>
    </rPh>
    <rPh sb="17" eb="19">
      <t>キニュウ</t>
    </rPh>
    <phoneticPr fontId="2"/>
  </si>
  <si>
    <t>担当教員名をご記入ください。</t>
    <rPh sb="0" eb="2">
      <t>タントウ</t>
    </rPh>
    <rPh sb="2" eb="4">
      <t>キョウイン</t>
    </rPh>
    <rPh sb="4" eb="5">
      <t>メイ</t>
    </rPh>
    <rPh sb="7" eb="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</si>
</sst>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33" x14ac:knownFonts="1">
    <font>
      <sz val="11"/>
      <name val="ＭＳ Ｐゴシック"/>
      <family val="3"/>
      <charset val="128"/>
    </font>
    <font>
      <b/>
      <u/>
      <sz val="14"/>
      <name val="ＭＳ 明朝"/>
      <family val="1"/>
      <charset val="128"/>
    </font>
    <font>
      <sz val="6"/>
      <name val="ＭＳ Ｐゴシック"/>
      <family val="3"/>
      <charset val="128"/>
    </font>
    <font>
      <sz val="9"/>
      <name val="ＭＳ 明朝"/>
      <family val="1"/>
      <charset val="128"/>
    </font>
    <font>
      <sz val="9"/>
      <name val="ＭＳ Ｐ明朝"/>
      <family val="1"/>
      <charset val="128"/>
    </font>
    <font>
      <sz val="11"/>
      <name val="ＭＳ Ｐ明朝"/>
      <family val="1"/>
      <charset val="128"/>
    </font>
    <font>
      <b/>
      <sz val="9"/>
      <name val="ＭＳ Ｐゴシック"/>
      <family val="3"/>
      <charset val="128"/>
    </font>
    <font>
      <sz val="6"/>
      <name val="ＭＳ Ｐ明朝"/>
      <family val="1"/>
      <charset val="128"/>
    </font>
    <font>
      <sz val="11"/>
      <name val="ＭＳ Ｐゴシック"/>
      <family val="3"/>
      <charset val="128"/>
    </font>
    <font>
      <b/>
      <sz val="11"/>
      <name val="ＭＳ Ｐゴシック"/>
      <family val="3"/>
      <charset val="128"/>
    </font>
    <font>
      <u/>
      <sz val="11"/>
      <color indexed="12"/>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0"/>
      <name val="ＭＳ 明朝"/>
      <family val="1"/>
      <charset val="128"/>
    </font>
    <font>
      <sz val="8"/>
      <name val="ＭＳ 明朝"/>
      <family val="1"/>
      <charset val="128"/>
    </font>
    <font>
      <sz val="10"/>
      <name val="ＭＳ Ｐゴシック"/>
      <family val="3"/>
      <charset val="128"/>
    </font>
    <font>
      <b/>
      <sz val="8"/>
      <color indexed="10"/>
      <name val="ＭＳ Ｐ明朝"/>
      <family val="1"/>
      <charset val="128"/>
    </font>
    <font>
      <b/>
      <sz val="9"/>
      <color rgb="FFFF0000"/>
      <name val="ＭＳ Ｐ明朝"/>
      <family val="1"/>
      <charset val="128"/>
    </font>
    <font>
      <b/>
      <sz val="9"/>
      <color rgb="FFFF0000"/>
      <name val="ＭＳ Ｐゴシック"/>
      <family val="3"/>
      <charset val="128"/>
    </font>
    <font>
      <sz val="9"/>
      <color theme="1"/>
      <name val="ＭＳ ゴシック"/>
      <family val="3"/>
      <charset val="128"/>
    </font>
    <font>
      <u/>
      <sz val="9"/>
      <name val="ＭＳ Ｐ明朝"/>
      <family val="1"/>
      <charset val="128"/>
    </font>
    <font>
      <sz val="11"/>
      <color indexed="8"/>
      <name val="ＭＳ Ｐゴシック"/>
      <family val="3"/>
      <charset val="128"/>
    </font>
    <font>
      <sz val="9"/>
      <color rgb="FFFF0000"/>
      <name val="ＭＳ Ｐ明朝"/>
      <family val="1"/>
      <charset val="128"/>
    </font>
    <font>
      <sz val="11"/>
      <color theme="1"/>
      <name val="ＭＳ Ｐゴシック"/>
      <family val="2"/>
      <scheme val="minor"/>
    </font>
    <font>
      <sz val="11"/>
      <color theme="1"/>
      <name val="HG丸ｺﾞｼｯｸM-PRO"/>
      <family val="3"/>
      <charset val="128"/>
    </font>
    <font>
      <b/>
      <sz val="11"/>
      <color rgb="FF000000"/>
      <name val="HG丸ｺﾞｼｯｸM-PRO"/>
      <family val="3"/>
      <charset val="128"/>
    </font>
    <font>
      <sz val="9"/>
      <color rgb="FFFF0000"/>
      <name val="ＭＳ Ｐゴシック"/>
      <family val="3"/>
      <charset val="128"/>
    </font>
    <font>
      <sz val="11"/>
      <name val="ＭＳ Ｐゴシック"/>
      <family val="3"/>
      <charset val="128"/>
      <scheme val="minor"/>
    </font>
    <font>
      <sz val="9"/>
      <name val="ＭＳ Ｐゴシック"/>
      <family val="3"/>
      <charset val="128"/>
    </font>
    <font>
      <vertAlign val="superscript"/>
      <sz val="9"/>
      <name val="ＭＳ Ｐゴシック"/>
      <family val="3"/>
      <charset val="128"/>
    </font>
    <font>
      <sz val="9"/>
      <color theme="1"/>
      <name val="ＭＳ Ｐ明朝"/>
      <family val="1"/>
      <charset val="128"/>
    </font>
    <font>
      <sz val="10"/>
      <color theme="1"/>
      <name val="ＭＳ Ｐゴシック"/>
      <family val="2"/>
      <scheme val="minor"/>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C0C0C0"/>
        <bgColor rgb="FFC0C0C0"/>
      </patternFill>
    </fill>
    <fill>
      <patternFill patternType="solid">
        <fgColor rgb="FFFFFF99"/>
        <bgColor indexed="64"/>
      </patternFill>
    </fill>
    <fill>
      <patternFill patternType="solid">
        <fgColor rgb="FFCCFFFF"/>
        <bgColor indexed="64"/>
      </patternFill>
    </fill>
    <fill>
      <patternFill patternType="solid">
        <fgColor indexed="22"/>
        <bgColor indexed="0"/>
      </patternFill>
    </fill>
  </fills>
  <borders count="84">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tted">
        <color indexed="64"/>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diagonal/>
    </border>
    <border>
      <left/>
      <right/>
      <top style="thin">
        <color theme="1"/>
      </top>
      <bottom/>
      <diagonal/>
    </border>
    <border>
      <left/>
      <right style="medium">
        <color indexed="64"/>
      </right>
      <top style="thin">
        <color theme="1"/>
      </top>
      <bottom/>
      <diagonal/>
    </border>
    <border>
      <left/>
      <right/>
      <top/>
      <bottom style="medium">
        <color theme="1"/>
      </bottom>
      <diagonal/>
    </border>
    <border>
      <left style="thin">
        <color indexed="64"/>
      </left>
      <right/>
      <top/>
      <bottom style="thin">
        <color theme="1"/>
      </bottom>
      <diagonal/>
    </border>
    <border>
      <left/>
      <right style="medium">
        <color indexed="64"/>
      </right>
      <top/>
      <bottom style="thin">
        <color theme="1"/>
      </bottom>
      <diagonal/>
    </border>
    <border>
      <left/>
      <right style="medium">
        <color indexed="64"/>
      </right>
      <top style="thin">
        <color theme="1"/>
      </top>
      <bottom style="thin">
        <color theme="1"/>
      </bottom>
      <diagonal/>
    </border>
    <border>
      <left style="thin">
        <color theme="1"/>
      </left>
      <right style="dotted">
        <color theme="1"/>
      </right>
      <top style="thin">
        <color theme="1"/>
      </top>
      <bottom style="thin">
        <color theme="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1"/>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tint="-0.249977111117893"/>
      </right>
      <top style="thin">
        <color theme="0" tint="-0.249977111117893"/>
      </top>
      <bottom style="thin">
        <color theme="0" tint="-0.249977111117893"/>
      </bottom>
      <diagonal/>
    </border>
    <border>
      <left/>
      <right/>
      <top style="medium">
        <color theme="1"/>
      </top>
      <bottom style="thin">
        <color indexed="64"/>
      </bottom>
      <diagonal/>
    </border>
    <border>
      <left style="thin">
        <color indexed="64"/>
      </left>
      <right/>
      <top style="medium">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medium">
        <color indexed="64"/>
      </top>
      <bottom style="thin">
        <color theme="1"/>
      </bottom>
      <diagonal/>
    </border>
    <border>
      <left style="thin">
        <color theme="1"/>
      </left>
      <right style="dotted">
        <color theme="1"/>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indexed="64"/>
      </top>
      <bottom style="thin">
        <color theme="1"/>
      </bottom>
      <diagonal/>
    </border>
    <border>
      <left/>
      <right style="dotted">
        <color theme="1"/>
      </right>
      <top style="medium">
        <color indexed="64"/>
      </top>
      <bottom style="thin">
        <color theme="1"/>
      </bottom>
      <diagonal/>
    </border>
    <border>
      <left/>
      <right style="medium">
        <color indexed="64"/>
      </right>
      <top style="medium">
        <color indexed="64"/>
      </top>
      <bottom style="thin">
        <color theme="1"/>
      </bottom>
      <diagonal/>
    </border>
    <border>
      <left/>
      <right style="medium">
        <color indexed="64"/>
      </right>
      <top style="thin">
        <color indexed="64"/>
      </top>
      <bottom/>
      <diagonal/>
    </border>
    <border>
      <left style="thin">
        <color theme="1"/>
      </left>
      <right/>
      <top style="medium">
        <color indexed="64"/>
      </top>
      <bottom/>
      <diagonal/>
    </border>
    <border>
      <left/>
      <right/>
      <top style="medium">
        <color indexed="64"/>
      </top>
      <bottom style="thin">
        <color theme="0" tint="-0.249977111117893"/>
      </bottom>
      <diagonal/>
    </border>
    <border>
      <left style="medium">
        <color indexed="64"/>
      </left>
      <right/>
      <top/>
      <bottom style="thin">
        <color theme="1"/>
      </bottom>
      <diagonal/>
    </border>
    <border>
      <left style="medium">
        <color indexed="64"/>
      </left>
      <right/>
      <top style="thin">
        <color indexed="64"/>
      </top>
      <bottom/>
      <diagonal/>
    </border>
    <border>
      <left/>
      <right style="dotted">
        <color theme="1"/>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top style="medium">
        <color theme="1"/>
      </top>
      <bottom style="thin">
        <color indexed="64"/>
      </bottom>
      <diagonal/>
    </border>
    <border>
      <left/>
      <right style="medium">
        <color indexed="64"/>
      </right>
      <top style="medium">
        <color theme="1"/>
      </top>
      <bottom style="thin">
        <color indexed="64"/>
      </bottom>
      <diagonal/>
    </border>
    <border>
      <left style="dotted">
        <color theme="1"/>
      </left>
      <right/>
      <top style="medium">
        <color indexed="64"/>
      </top>
      <bottom style="thin">
        <color theme="1"/>
      </bottom>
      <diagonal/>
    </border>
  </borders>
  <cellStyleXfs count="4">
    <xf numFmtId="0" fontId="0" fillId="0" borderId="0"/>
    <xf numFmtId="0" fontId="10" fillId="0" borderId="0" applyNumberFormat="0" applyFill="0" applyBorder="0" applyAlignment="0" applyProtection="0">
      <alignment vertical="top"/>
      <protection locked="0"/>
    </xf>
    <xf numFmtId="0" fontId="22" fillId="0" borderId="0"/>
    <xf numFmtId="0" fontId="24" fillId="0" borderId="0"/>
  </cellStyleXfs>
  <cellXfs count="314">
    <xf numFmtId="0" fontId="0" fillId="0" borderId="0" xfId="0"/>
    <xf numFmtId="0" fontId="4" fillId="0" borderId="2" xfId="0" applyFont="1" applyBorder="1"/>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5" fillId="0" borderId="4" xfId="0" applyFont="1" applyBorder="1" applyAlignment="1">
      <alignment vertical="center"/>
    </xf>
    <xf numFmtId="0" fontId="0" fillId="4" borderId="0" xfId="0" applyFill="1"/>
    <xf numFmtId="0" fontId="20" fillId="0" borderId="0" xfId="0" applyFont="1" applyAlignment="1">
      <alignment vertical="center"/>
    </xf>
    <xf numFmtId="0" fontId="20" fillId="0" borderId="0" xfId="0" applyFont="1" applyAlignment="1">
      <alignment vertical="center" wrapText="1"/>
    </xf>
    <xf numFmtId="0" fontId="22" fillId="8" borderId="31" xfId="2" applyFill="1" applyBorder="1" applyAlignment="1">
      <alignment horizontal="center"/>
    </xf>
    <xf numFmtId="0" fontId="4" fillId="4" borderId="3" xfId="0" applyFont="1" applyFill="1" applyBorder="1" applyAlignment="1">
      <alignment horizontal="center" vertical="center"/>
    </xf>
    <xf numFmtId="0" fontId="4" fillId="4" borderId="4" xfId="0" applyFont="1" applyFill="1" applyBorder="1"/>
    <xf numFmtId="0" fontId="0" fillId="4" borderId="1" xfId="0" applyFill="1" applyBorder="1"/>
    <xf numFmtId="0" fontId="4" fillId="4" borderId="6"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5" fillId="4" borderId="4" xfId="0" applyFont="1" applyFill="1" applyBorder="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0" fillId="4" borderId="4" xfId="0" applyFill="1" applyBorder="1"/>
    <xf numFmtId="0" fontId="4" fillId="4" borderId="4" xfId="0" applyFont="1" applyFill="1" applyBorder="1" applyAlignment="1">
      <alignment horizontal="center" vertical="center"/>
    </xf>
    <xf numFmtId="0" fontId="8" fillId="4" borderId="4" xfId="0" applyFont="1" applyFill="1" applyBorder="1" applyAlignment="1">
      <alignment vertical="center"/>
    </xf>
    <xf numFmtId="0" fontId="6" fillId="4" borderId="1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center"/>
    </xf>
    <xf numFmtId="0" fontId="0" fillId="4" borderId="35" xfId="0" applyFill="1" applyBorder="1"/>
    <xf numFmtId="0" fontId="4" fillId="4" borderId="39" xfId="0" applyFont="1" applyFill="1" applyBorder="1" applyAlignment="1">
      <alignment vertical="center"/>
    </xf>
    <xf numFmtId="0" fontId="4" fillId="4" borderId="39" xfId="0" applyFont="1" applyFill="1" applyBorder="1" applyAlignment="1">
      <alignment horizontal="center" vertical="center"/>
    </xf>
    <xf numFmtId="0" fontId="5" fillId="4" borderId="39" xfId="0" applyFont="1" applyFill="1" applyBorder="1" applyAlignment="1">
      <alignment vertical="center"/>
    </xf>
    <xf numFmtId="0" fontId="5" fillId="4" borderId="39" xfId="0" applyFont="1" applyFill="1" applyBorder="1" applyAlignment="1">
      <alignment horizontal="center" vertical="center"/>
    </xf>
    <xf numFmtId="0" fontId="4" fillId="4" borderId="45" xfId="0" applyFont="1" applyFill="1" applyBorder="1" applyAlignment="1">
      <alignment horizontal="left" vertical="center"/>
    </xf>
    <xf numFmtId="0" fontId="4" fillId="4" borderId="39" xfId="0" applyFont="1" applyFill="1" applyBorder="1" applyAlignment="1">
      <alignment horizontal="left" vertical="center"/>
    </xf>
    <xf numFmtId="0" fontId="4" fillId="4" borderId="39" xfId="0" applyFont="1" applyFill="1" applyBorder="1" applyAlignment="1">
      <alignment horizontal="left"/>
    </xf>
    <xf numFmtId="0" fontId="11" fillId="4" borderId="39" xfId="0" applyFont="1" applyFill="1" applyBorder="1" applyAlignment="1">
      <alignment vertical="top"/>
    </xf>
    <xf numFmtId="0" fontId="12" fillId="4" borderId="39" xfId="0" applyFont="1" applyFill="1" applyBorder="1" applyAlignment="1">
      <alignment vertical="top"/>
    </xf>
    <xf numFmtId="0" fontId="4" fillId="4" borderId="46" xfId="0" applyFont="1" applyFill="1" applyBorder="1"/>
    <xf numFmtId="0" fontId="15" fillId="4" borderId="35" xfId="0" applyFont="1" applyFill="1" applyBorder="1"/>
    <xf numFmtId="0" fontId="4" fillId="0" borderId="54" xfId="0" applyFont="1" applyBorder="1" applyAlignment="1">
      <alignment horizontal="right" vertical="center"/>
    </xf>
    <xf numFmtId="0" fontId="4" fillId="4" borderId="35" xfId="0" applyFont="1" applyFill="1" applyBorder="1" applyAlignment="1">
      <alignment vertical="center"/>
    </xf>
    <xf numFmtId="0" fontId="4" fillId="4" borderId="39" xfId="0" applyFont="1" applyFill="1" applyBorder="1" applyAlignment="1">
      <alignment horizontal="center" vertical="center" wrapText="1"/>
    </xf>
    <xf numFmtId="0" fontId="0" fillId="4" borderId="39" xfId="0" applyFill="1" applyBorder="1"/>
    <xf numFmtId="0" fontId="4" fillId="4" borderId="39" xfId="0" applyFont="1" applyFill="1" applyBorder="1" applyAlignment="1">
      <alignment horizontal="right" vertical="center"/>
    </xf>
    <xf numFmtId="176" fontId="5" fillId="4" borderId="39" xfId="0" applyNumberFormat="1" applyFont="1" applyFill="1" applyBorder="1" applyAlignment="1">
      <alignment horizontal="center" vertical="center"/>
    </xf>
    <xf numFmtId="0" fontId="4" fillId="4" borderId="39" xfId="0" applyFont="1" applyFill="1" applyBorder="1" applyAlignment="1">
      <alignment horizontal="center" vertical="center" wrapText="1" shrinkToFit="1"/>
    </xf>
    <xf numFmtId="0" fontId="18" fillId="4" borderId="39" xfId="0" applyFont="1" applyFill="1" applyBorder="1" applyAlignment="1">
      <alignment horizontal="left" vertical="center"/>
    </xf>
    <xf numFmtId="0" fontId="4" fillId="4" borderId="40" xfId="0" applyFont="1" applyFill="1" applyBorder="1" applyAlignment="1">
      <alignment horizontal="center" vertical="center" wrapText="1"/>
    </xf>
    <xf numFmtId="49" fontId="0" fillId="0" borderId="0" xfId="0" applyNumberFormat="1"/>
    <xf numFmtId="0" fontId="25" fillId="0" borderId="0" xfId="3" applyFont="1"/>
    <xf numFmtId="0" fontId="26" fillId="5" borderId="30" xfId="3" applyFont="1" applyFill="1" applyBorder="1" applyAlignment="1">
      <alignment horizontal="center" vertical="center"/>
    </xf>
    <xf numFmtId="49" fontId="26" fillId="5" borderId="30" xfId="3" applyNumberFormat="1" applyFont="1" applyFill="1" applyBorder="1" applyAlignment="1">
      <alignment horizontal="center" vertical="center"/>
    </xf>
    <xf numFmtId="177" fontId="0" fillId="0" borderId="0" xfId="0" applyNumberFormat="1"/>
    <xf numFmtId="0" fontId="4" fillId="2" borderId="36" xfId="0" applyFont="1" applyFill="1" applyBorder="1" applyAlignment="1" applyProtection="1">
      <alignment horizontal="center" vertical="center"/>
      <protection locked="0"/>
    </xf>
    <xf numFmtId="0" fontId="4" fillId="6" borderId="36" xfId="0" applyFont="1" applyFill="1" applyBorder="1" applyAlignment="1" applyProtection="1">
      <alignment horizontal="center" vertical="center"/>
      <protection locked="0"/>
    </xf>
    <xf numFmtId="176" fontId="0" fillId="0" borderId="0" xfId="0" applyNumberFormat="1"/>
    <xf numFmtId="49" fontId="4" fillId="0" borderId="60" xfId="0" applyNumberFormat="1" applyFont="1" applyBorder="1" applyAlignment="1">
      <alignment horizontal="center" vertical="center"/>
    </xf>
    <xf numFmtId="0" fontId="4" fillId="6" borderId="58" xfId="0" applyFont="1" applyFill="1" applyBorder="1"/>
    <xf numFmtId="0" fontId="4" fillId="7" borderId="58" xfId="0" applyFont="1" applyFill="1" applyBorder="1" applyAlignment="1">
      <alignment horizontal="right"/>
    </xf>
    <xf numFmtId="0" fontId="4" fillId="0" borderId="64" xfId="0" applyFont="1" applyBorder="1" applyAlignment="1">
      <alignment vertical="center"/>
    </xf>
    <xf numFmtId="0" fontId="4" fillId="4" borderId="72" xfId="0" applyFont="1" applyFill="1" applyBorder="1"/>
    <xf numFmtId="0" fontId="4" fillId="4" borderId="73" xfId="0" applyFont="1" applyFill="1" applyBorder="1" applyAlignment="1">
      <alignment horizontal="center" vertical="center"/>
    </xf>
    <xf numFmtId="0" fontId="15" fillId="4" borderId="6" xfId="0" applyFont="1" applyFill="1" applyBorder="1"/>
    <xf numFmtId="0" fontId="19" fillId="4" borderId="6" xfId="0" applyFont="1" applyFill="1" applyBorder="1" applyAlignment="1">
      <alignment vertical="center"/>
    </xf>
    <xf numFmtId="0" fontId="0" fillId="4" borderId="6" xfId="0" applyFill="1" applyBorder="1"/>
    <xf numFmtId="0" fontId="4" fillId="4" borderId="6" xfId="0" applyFont="1" applyFill="1" applyBorder="1" applyAlignment="1">
      <alignment vertical="center"/>
    </xf>
    <xf numFmtId="0" fontId="4" fillId="4" borderId="7" xfId="0" applyFont="1" applyFill="1" applyBorder="1"/>
    <xf numFmtId="0" fontId="4" fillId="4" borderId="75" xfId="0" applyFont="1" applyFill="1" applyBorder="1" applyAlignment="1">
      <alignment horizontal="center" vertical="center" wrapText="1"/>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0" fillId="4" borderId="10" xfId="0" applyFill="1" applyBorder="1"/>
    <xf numFmtId="0" fontId="0" fillId="4" borderId="11" xfId="0" applyFill="1" applyBorder="1"/>
    <xf numFmtId="0" fontId="4" fillId="4" borderId="0" xfId="0" applyFont="1" applyFill="1" applyAlignment="1">
      <alignment vertical="center"/>
    </xf>
    <xf numFmtId="0" fontId="0" fillId="4" borderId="12" xfId="0" applyFill="1" applyBorder="1"/>
    <xf numFmtId="0" fontId="0" fillId="4" borderId="7" xfId="0" applyFill="1" applyBorder="1"/>
    <xf numFmtId="0" fontId="6" fillId="4" borderId="13" xfId="0" applyFont="1" applyFill="1" applyBorder="1"/>
    <xf numFmtId="0" fontId="0" fillId="4" borderId="14" xfId="0" applyFill="1" applyBorder="1"/>
    <xf numFmtId="0" fontId="4" fillId="4" borderId="13" xfId="0" applyFont="1" applyFill="1" applyBorder="1" applyAlignment="1">
      <alignment horizontal="right"/>
    </xf>
    <xf numFmtId="0" fontId="4" fillId="4" borderId="0" xfId="0" applyFont="1" applyFill="1" applyAlignment="1">
      <alignment horizontal="right"/>
    </xf>
    <xf numFmtId="0" fontId="4" fillId="4" borderId="0" xfId="0" applyFont="1" applyFill="1" applyAlignment="1">
      <alignment horizontal="left"/>
    </xf>
    <xf numFmtId="0" fontId="16" fillId="4" borderId="0" xfId="0" applyFont="1" applyFill="1" applyAlignment="1">
      <alignment horizontal="right"/>
    </xf>
    <xf numFmtId="0" fontId="7" fillId="0" borderId="0" xfId="0" applyFont="1" applyAlignment="1">
      <alignment horizontal="left" vertical="center"/>
    </xf>
    <xf numFmtId="0" fontId="4" fillId="4" borderId="0" xfId="0" applyFont="1" applyFill="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4" borderId="78" xfId="0" applyFont="1" applyFill="1" applyBorder="1" applyAlignment="1">
      <alignment horizontal="center" vertical="center"/>
    </xf>
    <xf numFmtId="0" fontId="4" fillId="0" borderId="0" xfId="0" applyFont="1" applyAlignment="1">
      <alignment vertical="center"/>
    </xf>
    <xf numFmtId="0" fontId="18" fillId="4" borderId="0" xfId="0" applyFont="1" applyFill="1" applyAlignment="1">
      <alignment horizontal="left" vertical="center"/>
    </xf>
    <xf numFmtId="0" fontId="4" fillId="0" borderId="0" xfId="0" applyFont="1"/>
    <xf numFmtId="0" fontId="4" fillId="4" borderId="0" xfId="0" applyFont="1" applyFill="1"/>
    <xf numFmtId="0" fontId="21" fillId="4" borderId="0" xfId="0" applyFont="1" applyFill="1" applyAlignment="1">
      <alignment vertical="center"/>
    </xf>
    <xf numFmtId="0" fontId="4" fillId="4" borderId="0" xfId="0" applyFont="1" applyFill="1" applyAlignment="1">
      <alignment horizontal="left" vertical="center"/>
    </xf>
    <xf numFmtId="0" fontId="5" fillId="4" borderId="0" xfId="0" applyFont="1" applyFill="1" applyAlignment="1">
      <alignment vertical="center"/>
    </xf>
    <xf numFmtId="0" fontId="4" fillId="4" borderId="0" xfId="0" applyFont="1" applyFill="1" applyAlignment="1">
      <alignment horizontal="right" vertical="center"/>
    </xf>
    <xf numFmtId="0" fontId="0" fillId="4" borderId="0" xfId="0" applyFill="1" applyAlignment="1">
      <alignment vertical="center"/>
    </xf>
    <xf numFmtId="0" fontId="0" fillId="4" borderId="0" xfId="0" applyFill="1" applyAlignment="1">
      <alignment horizontal="left" vertical="center"/>
    </xf>
    <xf numFmtId="0" fontId="5" fillId="4" borderId="0" xfId="0" applyFont="1" applyFill="1" applyAlignment="1">
      <alignment horizontal="center" vertical="center"/>
    </xf>
    <xf numFmtId="0" fontId="5" fillId="0" borderId="0" xfId="0" applyFont="1" applyAlignment="1">
      <alignment horizontal="center" vertical="center"/>
    </xf>
    <xf numFmtId="0" fontId="3" fillId="4" borderId="0" xfId="0" applyFont="1" applyFill="1"/>
    <xf numFmtId="0" fontId="8" fillId="4" borderId="0" xfId="0" applyFont="1" applyFill="1" applyAlignment="1">
      <alignment vertical="center"/>
    </xf>
    <xf numFmtId="0" fontId="5" fillId="4" borderId="0" xfId="0" applyFont="1" applyFill="1" applyAlignment="1">
      <alignment horizontal="left" vertical="center"/>
    </xf>
    <xf numFmtId="0" fontId="8" fillId="4" borderId="0" xfId="0" applyFont="1" applyFill="1" applyAlignment="1">
      <alignment horizontal="left" vertical="center"/>
    </xf>
    <xf numFmtId="0" fontId="4" fillId="4" borderId="0" xfId="0" applyFont="1" applyFill="1" applyAlignment="1">
      <alignment horizontal="right" vertical="center" wrapText="1"/>
    </xf>
    <xf numFmtId="49" fontId="4" fillId="0" borderId="0" xfId="0" applyNumberFormat="1" applyFont="1" applyAlignment="1">
      <alignment horizontal="center" vertical="center"/>
    </xf>
    <xf numFmtId="0" fontId="27" fillId="4" borderId="0" xfId="0" applyFont="1" applyFill="1" applyAlignment="1">
      <alignment vertical="center"/>
    </xf>
    <xf numFmtId="49" fontId="5" fillId="4" borderId="0" xfId="0" applyNumberFormat="1" applyFont="1" applyFill="1" applyAlignment="1">
      <alignment horizontal="center" vertical="center"/>
    </xf>
    <xf numFmtId="49" fontId="4" fillId="4" borderId="0" xfId="0" applyNumberFormat="1" applyFont="1" applyFill="1" applyAlignment="1">
      <alignment horizontal="center" vertical="center"/>
    </xf>
    <xf numFmtId="0" fontId="28" fillId="4" borderId="0" xfId="0" applyFont="1" applyFill="1" applyAlignment="1">
      <alignment horizontal="right" vertical="center"/>
    </xf>
    <xf numFmtId="0" fontId="0" fillId="7" borderId="0" xfId="0" applyFill="1" applyAlignment="1">
      <alignment vertical="center"/>
    </xf>
    <xf numFmtId="0" fontId="18" fillId="4" borderId="0" xfId="0" applyFont="1" applyFill="1" applyAlignment="1">
      <alignment vertical="center"/>
    </xf>
    <xf numFmtId="0" fontId="6" fillId="4" borderId="0" xfId="0" applyFont="1" applyFill="1" applyAlignment="1">
      <alignment horizontal="center" vertical="center"/>
    </xf>
    <xf numFmtId="0" fontId="9" fillId="4" borderId="0" xfId="0" applyFont="1" applyFill="1" applyAlignment="1">
      <alignment horizontal="center" vertical="center"/>
    </xf>
    <xf numFmtId="0" fontId="9" fillId="4" borderId="4"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58" xfId="0" applyFont="1" applyBorder="1" applyAlignment="1">
      <alignment horizontal="center" vertical="center"/>
    </xf>
    <xf numFmtId="0" fontId="4" fillId="0" borderId="27"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1" fillId="0" borderId="12" xfId="0" applyFont="1" applyBorder="1" applyAlignment="1">
      <alignment horizontal="center"/>
    </xf>
    <xf numFmtId="0" fontId="1" fillId="0" borderId="6" xfId="0" applyFont="1" applyBorder="1" applyAlignment="1">
      <alignment horizontal="center"/>
    </xf>
    <xf numFmtId="0" fontId="0" fillId="0" borderId="6" xfId="0" applyBorder="1"/>
    <xf numFmtId="0" fontId="0" fillId="0" borderId="7" xfId="0" applyBorder="1"/>
    <xf numFmtId="0" fontId="5" fillId="7" borderId="0" xfId="0" applyFont="1" applyFill="1" applyAlignment="1" applyProtection="1">
      <alignment horizontal="center" vertical="center"/>
      <protection locked="0"/>
    </xf>
    <xf numFmtId="0" fontId="4" fillId="0" borderId="79" xfId="0" applyFont="1" applyBorder="1" applyAlignment="1">
      <alignment horizontal="right"/>
    </xf>
    <xf numFmtId="0" fontId="5" fillId="0" borderId="44" xfId="0" applyFont="1" applyBorder="1" applyAlignment="1">
      <alignment horizontal="right"/>
    </xf>
    <xf numFmtId="0" fontId="0" fillId="0" borderId="44" xfId="0" applyBorder="1"/>
    <xf numFmtId="0" fontId="0" fillId="0" borderId="80" xfId="0" applyBorder="1"/>
    <xf numFmtId="0" fontId="4" fillId="0" borderId="81" xfId="0" applyFont="1" applyBorder="1" applyAlignment="1">
      <alignment horizontal="center" vertical="center"/>
    </xf>
    <xf numFmtId="0" fontId="4" fillId="0" borderId="56" xfId="0" applyFont="1" applyBorder="1" applyAlignment="1">
      <alignment horizontal="center" vertical="center"/>
    </xf>
    <xf numFmtId="0" fontId="5" fillId="3" borderId="3"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4" fillId="0" borderId="15" xfId="0" applyFont="1" applyBorder="1" applyAlignment="1">
      <alignment horizontal="center" vertical="center"/>
    </xf>
    <xf numFmtId="0" fontId="0" fillId="0" borderId="16" xfId="0" applyBorder="1" applyAlignment="1">
      <alignment horizontal="center" vertical="center"/>
    </xf>
    <xf numFmtId="0" fontId="5" fillId="3" borderId="17" xfId="0" applyFont="1"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77" xfId="0" applyFont="1" applyBorder="1" applyAlignment="1">
      <alignment horizontal="center" vertical="center"/>
    </xf>
    <xf numFmtId="0" fontId="0" fillId="7" borderId="60" xfId="0" applyFill="1" applyBorder="1" applyAlignment="1" applyProtection="1">
      <alignment horizontal="center"/>
      <protection locked="0"/>
    </xf>
    <xf numFmtId="0" fontId="0" fillId="7" borderId="78" xfId="0" applyFill="1" applyBorder="1" applyAlignment="1" applyProtection="1">
      <alignment horizontal="center"/>
      <protection locked="0"/>
    </xf>
    <xf numFmtId="0" fontId="4" fillId="4" borderId="60" xfId="0" applyFont="1" applyFill="1" applyBorder="1" applyAlignment="1">
      <alignment horizontal="center" vertical="center"/>
    </xf>
    <xf numFmtId="0" fontId="4" fillId="6" borderId="2" xfId="0" applyFont="1" applyFill="1" applyBorder="1" applyAlignment="1" applyProtection="1">
      <alignment horizontal="center" vertical="center" shrinkToFit="1"/>
      <protection locked="0"/>
    </xf>
    <xf numFmtId="0" fontId="4" fillId="6" borderId="63" xfId="0" applyFont="1" applyFill="1" applyBorder="1" applyAlignment="1" applyProtection="1">
      <alignment horizontal="center" vertical="center" shrinkToFit="1"/>
      <protection locked="0"/>
    </xf>
    <xf numFmtId="0" fontId="4" fillId="4" borderId="59" xfId="0" applyFont="1" applyFill="1" applyBorder="1" applyAlignment="1">
      <alignment horizontal="center" vertical="center"/>
    </xf>
    <xf numFmtId="0" fontId="4" fillId="4" borderId="77" xfId="0" applyFont="1" applyFill="1" applyBorder="1" applyAlignment="1">
      <alignment horizontal="center" vertical="center"/>
    </xf>
    <xf numFmtId="0" fontId="5" fillId="6" borderId="57" xfId="0" applyFont="1" applyFill="1" applyBorder="1" applyAlignment="1" applyProtection="1">
      <alignment horizontal="left" vertical="center"/>
      <protection locked="0"/>
    </xf>
    <xf numFmtId="0" fontId="5" fillId="6" borderId="56" xfId="0" applyFont="1" applyFill="1" applyBorder="1" applyAlignment="1" applyProtection="1">
      <alignment horizontal="left" vertical="center"/>
      <protection locked="0"/>
    </xf>
    <xf numFmtId="0" fontId="5" fillId="6" borderId="82" xfId="0" applyFont="1" applyFill="1" applyBorder="1" applyAlignment="1" applyProtection="1">
      <alignment horizontal="left" vertical="center"/>
      <protection locked="0"/>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5" fillId="3" borderId="24"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4" fillId="0" borderId="77" xfId="0" applyFont="1" applyBorder="1" applyAlignment="1">
      <alignment horizontal="center" vertical="center"/>
    </xf>
    <xf numFmtId="176" fontId="5" fillId="6" borderId="0" xfId="0" applyNumberFormat="1" applyFont="1" applyFill="1" applyAlignment="1" applyProtection="1">
      <alignment horizontal="center" vertical="center"/>
      <protection locked="0"/>
    </xf>
    <xf numFmtId="0" fontId="5" fillId="6" borderId="59" xfId="0" applyFont="1" applyFill="1" applyBorder="1" applyAlignment="1" applyProtection="1">
      <alignment horizontal="center" vertical="center"/>
      <protection locked="0"/>
    </xf>
    <xf numFmtId="0" fontId="5" fillId="6" borderId="60" xfId="0" applyFont="1" applyFill="1" applyBorder="1" applyAlignment="1" applyProtection="1">
      <alignment horizontal="center" vertical="center"/>
      <protection locked="0"/>
    </xf>
    <xf numFmtId="0" fontId="5" fillId="7" borderId="32" xfId="0" applyFont="1" applyFill="1" applyBorder="1" applyAlignment="1" applyProtection="1">
      <alignment horizontal="center" vertical="center"/>
      <protection locked="0"/>
    </xf>
    <xf numFmtId="0" fontId="5" fillId="7" borderId="60" xfId="0" applyFont="1" applyFill="1" applyBorder="1" applyAlignment="1" applyProtection="1">
      <alignment horizontal="center" vertical="center"/>
      <protection locked="0"/>
    </xf>
    <xf numFmtId="49" fontId="5" fillId="3" borderId="60" xfId="0" applyNumberFormat="1" applyFont="1" applyFill="1" applyBorder="1" applyAlignment="1" applyProtection="1">
      <alignment horizontal="center" vertical="center"/>
      <protection locked="0"/>
    </xf>
    <xf numFmtId="49" fontId="5" fillId="3" borderId="78" xfId="0" applyNumberFormat="1" applyFont="1" applyFill="1" applyBorder="1" applyAlignment="1" applyProtection="1">
      <alignment horizontal="center" vertical="center"/>
      <protection locked="0"/>
    </xf>
    <xf numFmtId="0" fontId="0" fillId="7" borderId="0" xfId="0" applyFill="1" applyAlignment="1">
      <alignment horizontal="center" vertical="center"/>
    </xf>
    <xf numFmtId="0" fontId="4" fillId="0" borderId="76" xfId="0" applyFont="1"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4" fillId="0" borderId="7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16"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0" fillId="0" borderId="5"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5" fillId="3" borderId="60" xfId="0" applyFont="1" applyFill="1" applyBorder="1" applyAlignment="1" applyProtection="1">
      <alignment horizontal="center" vertical="center"/>
      <protection locked="0"/>
    </xf>
    <xf numFmtId="0" fontId="5" fillId="3" borderId="61" xfId="0" applyFont="1" applyFill="1" applyBorder="1" applyAlignment="1" applyProtection="1">
      <alignment horizontal="center" vertical="center"/>
      <protection locked="0"/>
    </xf>
    <xf numFmtId="0" fontId="4" fillId="0" borderId="0" xfId="0" applyFont="1" applyAlignment="1">
      <alignment horizontal="center" vertical="center" wrapText="1" shrinkToFit="1"/>
    </xf>
    <xf numFmtId="0" fontId="4" fillId="0" borderId="51" xfId="0" applyFont="1" applyBorder="1" applyAlignment="1">
      <alignment horizontal="center" vertical="center" wrapText="1" shrinkToFit="1"/>
    </xf>
    <xf numFmtId="0" fontId="19" fillId="0" borderId="35"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16" fillId="4" borderId="6" xfId="0" applyFont="1" applyFill="1" applyBorder="1" applyAlignment="1">
      <alignment horizontal="center"/>
    </xf>
    <xf numFmtId="176" fontId="5" fillId="3" borderId="33" xfId="0" applyNumberFormat="1" applyFont="1" applyFill="1" applyBorder="1" applyAlignment="1" applyProtection="1">
      <alignment horizontal="center" vertical="center"/>
      <protection locked="0"/>
    </xf>
    <xf numFmtId="176" fontId="5" fillId="3" borderId="55" xfId="0" applyNumberFormat="1"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9" xfId="0" applyFont="1" applyFill="1" applyBorder="1" applyAlignment="1" applyProtection="1">
      <alignment horizontal="left" vertical="center"/>
      <protection locked="0"/>
    </xf>
    <xf numFmtId="0" fontId="5" fillId="3" borderId="60" xfId="0" applyFont="1" applyFill="1" applyBorder="1" applyAlignment="1" applyProtection="1">
      <alignment horizontal="left" vertical="center"/>
      <protection locked="0"/>
    </xf>
    <xf numFmtId="0" fontId="5" fillId="3" borderId="78" xfId="0" applyFont="1" applyFill="1" applyBorder="1" applyAlignment="1" applyProtection="1">
      <alignment horizontal="left" vertical="center"/>
      <protection locked="0"/>
    </xf>
    <xf numFmtId="0" fontId="10" fillId="3" borderId="60" xfId="1" applyNumberFormat="1" applyFill="1" applyBorder="1" applyAlignment="1" applyProtection="1">
      <alignment horizontal="left" vertical="center"/>
      <protection locked="0"/>
    </xf>
    <xf numFmtId="49" fontId="5" fillId="4" borderId="59" xfId="0" applyNumberFormat="1" applyFont="1" applyFill="1" applyBorder="1" applyAlignment="1">
      <alignment horizontal="center" vertical="center"/>
    </xf>
    <xf numFmtId="49" fontId="5" fillId="4" borderId="60" xfId="0" applyNumberFormat="1" applyFont="1" applyFill="1" applyBorder="1" applyAlignment="1">
      <alignment horizontal="center" vertical="center"/>
    </xf>
    <xf numFmtId="0" fontId="15" fillId="4" borderId="6" xfId="0" applyFont="1" applyFill="1" applyBorder="1" applyAlignment="1">
      <alignment horizontal="center" vertical="center"/>
    </xf>
    <xf numFmtId="49" fontId="5" fillId="7" borderId="60" xfId="0" applyNumberFormat="1" applyFont="1" applyFill="1" applyBorder="1" applyAlignment="1" applyProtection="1">
      <alignment horizontal="center" vertical="center"/>
      <protection locked="0"/>
    </xf>
    <xf numFmtId="49" fontId="4" fillId="7" borderId="60" xfId="0" applyNumberFormat="1" applyFont="1" applyFill="1" applyBorder="1" applyAlignment="1" applyProtection="1">
      <alignment horizontal="center" vertical="center"/>
      <protection locked="0"/>
    </xf>
    <xf numFmtId="49" fontId="4" fillId="7" borderId="61" xfId="0" applyNumberFormat="1"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14" fillId="4" borderId="6" xfId="0" applyFont="1" applyFill="1" applyBorder="1" applyAlignment="1">
      <alignment horizontal="center" vertical="center"/>
    </xf>
    <xf numFmtId="0" fontId="0" fillId="4" borderId="74" xfId="0" applyFill="1" applyBorder="1" applyAlignment="1">
      <alignment horizontal="center"/>
    </xf>
    <xf numFmtId="0" fontId="4" fillId="4" borderId="69" xfId="0" applyFont="1" applyFill="1" applyBorder="1" applyAlignment="1">
      <alignment horizontal="center" vertical="center"/>
    </xf>
    <xf numFmtId="0" fontId="4" fillId="4" borderId="67" xfId="0" applyFont="1" applyFill="1" applyBorder="1" applyAlignment="1">
      <alignment horizontal="center" vertical="center"/>
    </xf>
    <xf numFmtId="0" fontId="4" fillId="4" borderId="70" xfId="0" applyFont="1" applyFill="1" applyBorder="1" applyAlignment="1">
      <alignment horizontal="center" vertical="center"/>
    </xf>
    <xf numFmtId="0" fontId="14" fillId="4" borderId="0" xfId="0" applyFont="1" applyFill="1" applyAlignment="1">
      <alignment horizontal="center" vertical="center"/>
    </xf>
    <xf numFmtId="0" fontId="14" fillId="4" borderId="51" xfId="0" applyFont="1" applyFill="1" applyBorder="1" applyAlignment="1">
      <alignment horizontal="center" vertical="center"/>
    </xf>
    <xf numFmtId="0" fontId="0" fillId="7" borderId="52" xfId="0" applyFill="1" applyBorder="1" applyAlignment="1" applyProtection="1">
      <alignment horizontal="center" vertical="center"/>
      <protection locked="0"/>
    </xf>
    <xf numFmtId="0" fontId="0" fillId="7" borderId="53" xfId="0" applyFill="1" applyBorder="1" applyAlignment="1" applyProtection="1">
      <alignment horizontal="center" vertical="center"/>
      <protection locked="0"/>
    </xf>
    <xf numFmtId="0" fontId="15"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xf numFmtId="0" fontId="4" fillId="0" borderId="19" xfId="0" applyFont="1" applyBorder="1"/>
    <xf numFmtId="0" fontId="4" fillId="0" borderId="21" xfId="0" applyFont="1" applyBorder="1"/>
    <xf numFmtId="0" fontId="4" fillId="0" borderId="3" xfId="0" applyFont="1" applyBorder="1"/>
    <xf numFmtId="0" fontId="4" fillId="0" borderId="20" xfId="0" applyFont="1" applyBorder="1"/>
    <xf numFmtId="0" fontId="4" fillId="6" borderId="33" xfId="0" applyFont="1" applyFill="1" applyBorder="1" applyAlignment="1" applyProtection="1">
      <alignment horizontal="center" vertical="center"/>
      <protection locked="0"/>
    </xf>
    <xf numFmtId="0" fontId="4" fillId="6" borderId="34"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0" fillId="0" borderId="60" xfId="0" applyBorder="1" applyAlignment="1">
      <alignment horizontal="center" vertical="center"/>
    </xf>
    <xf numFmtId="0" fontId="4" fillId="0" borderId="64" xfId="0" applyFont="1" applyBorder="1" applyAlignment="1">
      <alignment horizontal="center" vertical="center"/>
    </xf>
    <xf numFmtId="0" fontId="4" fillId="0" borderId="2" xfId="0" applyFont="1" applyBorder="1" applyAlignment="1">
      <alignment horizontal="center" vertical="center"/>
    </xf>
    <xf numFmtId="0" fontId="10" fillId="3" borderId="2" xfId="1" applyNumberForma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72" xfId="0" applyFont="1" applyFill="1" applyBorder="1" applyAlignment="1" applyProtection="1">
      <alignment horizontal="left" vertical="center"/>
      <protection locked="0"/>
    </xf>
    <xf numFmtId="0" fontId="4" fillId="0" borderId="59" xfId="0" applyFont="1" applyBorder="1" applyAlignment="1">
      <alignment horizontal="left" vertical="center"/>
    </xf>
    <xf numFmtId="0" fontId="0" fillId="0" borderId="60" xfId="0" applyBorder="1" applyAlignment="1">
      <alignment vertical="center"/>
    </xf>
    <xf numFmtId="0" fontId="0" fillId="0" borderId="60"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6" fillId="6" borderId="33" xfId="0" applyFont="1" applyFill="1" applyBorder="1" applyAlignment="1" applyProtection="1">
      <alignment horizontal="center" vertical="center"/>
      <protection locked="0"/>
    </xf>
    <xf numFmtId="0" fontId="16" fillId="6" borderId="55" xfId="0" applyFont="1" applyFill="1" applyBorder="1" applyAlignment="1" applyProtection="1">
      <alignment horizontal="center" vertical="center"/>
      <protection locked="0"/>
    </xf>
    <xf numFmtId="0" fontId="12" fillId="4" borderId="0" xfId="0" applyFont="1" applyFill="1" applyAlignment="1">
      <alignment horizontal="left" vertical="top"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0" fontId="4" fillId="4" borderId="0" xfId="0" applyFont="1" applyFill="1" applyAlignment="1">
      <alignment horizontal="left" vertical="center"/>
    </xf>
    <xf numFmtId="0" fontId="5" fillId="4" borderId="0" xfId="0" applyFont="1" applyFill="1" applyAlignment="1">
      <alignment horizontal="center" vertical="center"/>
    </xf>
    <xf numFmtId="0" fontId="4" fillId="4" borderId="0" xfId="0" applyFont="1" applyFill="1" applyAlignment="1">
      <alignment horizontal="right" vertical="center"/>
    </xf>
    <xf numFmtId="0" fontId="0" fillId="4" borderId="0" xfId="0" applyFill="1" applyAlignment="1">
      <alignment vertical="center"/>
    </xf>
    <xf numFmtId="0" fontId="5" fillId="3" borderId="49" xfId="0" applyFont="1" applyFill="1" applyBorder="1" applyAlignment="1" applyProtection="1">
      <alignment horizontal="left" vertical="center"/>
      <protection locked="0"/>
    </xf>
    <xf numFmtId="0" fontId="8" fillId="3" borderId="49" xfId="0" applyFont="1" applyFill="1" applyBorder="1" applyAlignment="1" applyProtection="1">
      <alignment horizontal="left" vertical="center"/>
      <protection locked="0"/>
    </xf>
    <xf numFmtId="0" fontId="4" fillId="4" borderId="0" xfId="0" applyFont="1" applyFill="1" applyAlignment="1">
      <alignment horizontal="center" vertical="center"/>
    </xf>
    <xf numFmtId="0" fontId="4" fillId="4" borderId="0" xfId="0" applyFont="1" applyFill="1" applyAlignment="1">
      <alignment horizontal="right" vertical="center" wrapText="1"/>
    </xf>
    <xf numFmtId="0" fontId="0" fillId="4" borderId="0" xfId="0" applyFill="1" applyAlignment="1">
      <alignment horizontal="right" vertical="center"/>
    </xf>
    <xf numFmtId="0" fontId="5" fillId="3" borderId="36" xfId="0" applyFont="1" applyFill="1" applyBorder="1" applyAlignment="1" applyProtection="1">
      <alignment vertical="center"/>
      <protection locked="0"/>
    </xf>
    <xf numFmtId="0" fontId="0" fillId="0" borderId="36" xfId="0" applyBorder="1" applyAlignment="1" applyProtection="1">
      <alignment vertical="center"/>
      <protection locked="0"/>
    </xf>
    <xf numFmtId="0" fontId="4" fillId="0" borderId="0" xfId="0" applyFont="1" applyAlignment="1">
      <alignment horizontal="right" vertical="center" wrapText="1"/>
    </xf>
    <xf numFmtId="0" fontId="4" fillId="0" borderId="0" xfId="0" applyFont="1" applyAlignment="1">
      <alignment horizontal="right" vertical="center"/>
    </xf>
    <xf numFmtId="49" fontId="5" fillId="3" borderId="36" xfId="0" applyNumberFormat="1" applyFont="1" applyFill="1" applyBorder="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8" fillId="6" borderId="36" xfId="0" applyFont="1" applyFill="1" applyBorder="1" applyAlignment="1" applyProtection="1">
      <alignment horizontal="center" vertical="center"/>
      <protection locked="0"/>
    </xf>
    <xf numFmtId="0" fontId="23" fillId="7" borderId="0" xfId="0" applyFont="1" applyFill="1" applyAlignment="1">
      <alignment horizontal="center" vertical="center"/>
    </xf>
    <xf numFmtId="0" fontId="4" fillId="0" borderId="2" xfId="0" applyFont="1" applyBorder="1"/>
    <xf numFmtId="0" fontId="4" fillId="0" borderId="63" xfId="0" applyFont="1" applyBorder="1"/>
    <xf numFmtId="0" fontId="4" fillId="0" borderId="13" xfId="0" applyFont="1" applyBorder="1"/>
    <xf numFmtId="0" fontId="4" fillId="0" borderId="14" xfId="0" applyFont="1" applyBorder="1"/>
    <xf numFmtId="0" fontId="4" fillId="0" borderId="10" xfId="0" applyFont="1" applyBorder="1"/>
    <xf numFmtId="0" fontId="4" fillId="0" borderId="28" xfId="0" applyFont="1" applyBorder="1"/>
    <xf numFmtId="0" fontId="13" fillId="7" borderId="41" xfId="0" applyFont="1" applyFill="1" applyBorder="1" applyAlignment="1" applyProtection="1">
      <alignment vertical="center" wrapText="1"/>
      <protection locked="0"/>
    </xf>
    <xf numFmtId="0" fontId="13" fillId="7" borderId="42" xfId="0" applyFont="1" applyFill="1" applyBorder="1" applyAlignment="1" applyProtection="1">
      <alignment vertical="center" wrapText="1"/>
      <protection locked="0"/>
    </xf>
    <xf numFmtId="0" fontId="13" fillId="7" borderId="43" xfId="0" applyFont="1" applyFill="1" applyBorder="1" applyAlignment="1" applyProtection="1">
      <alignment vertical="center" wrapText="1"/>
      <protection locked="0"/>
    </xf>
    <xf numFmtId="0" fontId="13" fillId="7" borderId="1" xfId="0" applyFont="1" applyFill="1" applyBorder="1" applyAlignment="1" applyProtection="1">
      <alignment vertical="center" wrapText="1"/>
      <protection locked="0"/>
    </xf>
    <xf numFmtId="0" fontId="13" fillId="7" borderId="0" xfId="0" applyFont="1" applyFill="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9" xfId="0" applyFont="1" applyFill="1" applyBorder="1" applyAlignment="1" applyProtection="1">
      <alignment vertical="center" wrapText="1"/>
      <protection locked="0"/>
    </xf>
    <xf numFmtId="0" fontId="13" fillId="7" borderId="10" xfId="0" applyFont="1" applyFill="1" applyBorder="1" applyAlignment="1" applyProtection="1">
      <alignment vertical="center" wrapText="1"/>
      <protection locked="0"/>
    </xf>
    <xf numFmtId="0" fontId="13" fillId="7" borderId="11" xfId="0" applyFont="1" applyFill="1" applyBorder="1" applyAlignment="1" applyProtection="1">
      <alignment vertical="center" wrapText="1"/>
      <protection locked="0"/>
    </xf>
    <xf numFmtId="0" fontId="5" fillId="7" borderId="36"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4" fillId="4" borderId="37" xfId="0" applyFont="1" applyFill="1" applyBorder="1" applyAlignment="1">
      <alignment horizontal="left" vertical="center"/>
    </xf>
    <xf numFmtId="0" fontId="4" fillId="4" borderId="48" xfId="0" applyFont="1" applyFill="1" applyBorder="1" applyAlignment="1">
      <alignment horizontal="left" vertical="center"/>
    </xf>
    <xf numFmtId="0" fontId="5" fillId="4" borderId="38" xfId="0" applyFont="1" applyFill="1" applyBorder="1" applyAlignment="1">
      <alignment vertical="center"/>
    </xf>
    <xf numFmtId="0" fontId="5" fillId="4" borderId="47" xfId="0" applyFont="1" applyFill="1" applyBorder="1" applyAlignment="1">
      <alignment vertical="center"/>
    </xf>
    <xf numFmtId="0" fontId="4" fillId="4" borderId="1" xfId="0" applyFont="1" applyFill="1" applyBorder="1" applyAlignment="1">
      <alignment horizontal="left" vertical="center"/>
    </xf>
    <xf numFmtId="0" fontId="4" fillId="6" borderId="36" xfId="0" applyFont="1" applyFill="1" applyBorder="1" applyAlignment="1" applyProtection="1">
      <alignment horizontal="center" vertical="center"/>
      <protection locked="0"/>
    </xf>
    <xf numFmtId="0" fontId="4" fillId="6" borderId="49" xfId="0" applyFont="1" applyFill="1" applyBorder="1" applyAlignment="1" applyProtection="1">
      <alignment horizontal="center" vertical="center"/>
      <protection locked="0"/>
    </xf>
    <xf numFmtId="0" fontId="13" fillId="3" borderId="1" xfId="0" applyFont="1" applyFill="1" applyBorder="1" applyAlignment="1" applyProtection="1">
      <alignment vertical="center" wrapText="1"/>
      <protection locked="0"/>
    </xf>
    <xf numFmtId="0" fontId="13" fillId="3" borderId="0" xfId="0" applyFont="1" applyFill="1" applyAlignment="1" applyProtection="1">
      <alignment vertical="center" wrapText="1"/>
      <protection locked="0"/>
    </xf>
    <xf numFmtId="0" fontId="13" fillId="3" borderId="4" xfId="0" applyFont="1" applyFill="1" applyBorder="1" applyAlignment="1" applyProtection="1">
      <alignment vertical="center" wrapText="1"/>
      <protection locked="0"/>
    </xf>
    <xf numFmtId="0" fontId="13" fillId="3" borderId="9" xfId="0" applyFont="1" applyFill="1" applyBorder="1" applyAlignment="1" applyProtection="1">
      <alignment vertical="center" wrapText="1"/>
      <protection locked="0"/>
    </xf>
    <xf numFmtId="0" fontId="13" fillId="3" borderId="10" xfId="0" applyFont="1" applyFill="1" applyBorder="1" applyAlignment="1" applyProtection="1">
      <alignment vertical="center" wrapText="1"/>
      <protection locked="0"/>
    </xf>
    <xf numFmtId="0" fontId="13" fillId="3" borderId="11" xfId="0" applyFont="1" applyFill="1" applyBorder="1" applyAlignment="1" applyProtection="1">
      <alignment vertical="center" wrapText="1"/>
      <protection locked="0"/>
    </xf>
    <xf numFmtId="0" fontId="4" fillId="7" borderId="50" xfId="0" applyFont="1" applyFill="1" applyBorder="1" applyAlignment="1" applyProtection="1">
      <alignment horizontal="center" vertical="center"/>
      <protection locked="0"/>
    </xf>
    <xf numFmtId="49" fontId="5" fillId="6" borderId="67" xfId="0" applyNumberFormat="1" applyFont="1" applyFill="1" applyBorder="1" applyAlignment="1" applyProtection="1">
      <alignment horizontal="center" vertical="center"/>
      <protection locked="0"/>
    </xf>
    <xf numFmtId="49" fontId="5" fillId="6" borderId="68" xfId="0" applyNumberFormat="1" applyFont="1" applyFill="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4" borderId="83"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71" xfId="0" applyFont="1" applyFill="1" applyBorder="1" applyAlignment="1">
      <alignment horizontal="center" vertical="center"/>
    </xf>
    <xf numFmtId="0" fontId="31" fillId="7" borderId="0" xfId="0" applyFont="1" applyFill="1" applyAlignment="1">
      <alignment horizontal="center" vertical="center"/>
    </xf>
    <xf numFmtId="0" fontId="32" fillId="0" borderId="0" xfId="0" applyFont="1"/>
    <xf numFmtId="49" fontId="32" fillId="0" borderId="0" xfId="0" applyNumberFormat="1" applyFont="1"/>
    <xf numFmtId="0" fontId="5" fillId="4" borderId="83" xfId="0" applyFont="1" applyFill="1" applyBorder="1" applyAlignment="1" applyProtection="1">
      <alignment horizontal="center" vertical="center"/>
      <protection locked="0"/>
    </xf>
    <xf numFmtId="0" fontId="5" fillId="4" borderId="67" xfId="0" applyFont="1" applyFill="1" applyBorder="1" applyAlignment="1" applyProtection="1">
      <alignment horizontal="center" vertical="center"/>
      <protection locked="0"/>
    </xf>
    <xf numFmtId="0" fontId="5" fillId="4" borderId="71" xfId="0" applyFont="1" applyFill="1" applyBorder="1" applyAlignment="1" applyProtection="1">
      <alignment horizontal="center" vertical="center"/>
      <protection locked="0"/>
    </xf>
    <xf numFmtId="0" fontId="5" fillId="4" borderId="38" xfId="0" applyFont="1" applyFill="1" applyBorder="1" applyAlignment="1" applyProtection="1">
      <alignment vertical="center"/>
      <protection locked="0"/>
    </xf>
    <xf numFmtId="0" fontId="5" fillId="4" borderId="47" xfId="0" applyFont="1" applyFill="1" applyBorder="1" applyAlignment="1" applyProtection="1">
      <alignment vertical="center"/>
      <protection locked="0"/>
    </xf>
    <xf numFmtId="0" fontId="0" fillId="7" borderId="0" xfId="0" applyFill="1" applyAlignment="1" applyProtection="1">
      <alignment horizontal="center" vertical="center"/>
      <protection locked="0"/>
    </xf>
    <xf numFmtId="0" fontId="0" fillId="7" borderId="0" xfId="0" applyFill="1" applyAlignment="1" applyProtection="1">
      <alignment vertical="center"/>
      <protection locked="0"/>
    </xf>
    <xf numFmtId="0" fontId="23" fillId="7" borderId="0" xfId="0" applyFont="1" applyFill="1" applyAlignment="1" applyProtection="1">
      <alignment horizontal="center" vertical="center"/>
      <protection locked="0"/>
    </xf>
    <xf numFmtId="0" fontId="0" fillId="0" borderId="0" xfId="0" applyNumberFormat="1"/>
  </cellXfs>
  <cellStyles count="4">
    <cellStyle name="ハイパーリンク" xfId="1" builtinId="8"/>
    <cellStyle name="標準" xfId="0" builtinId="0"/>
    <cellStyle name="標準 2" xfId="3" xr:uid="{0CF6EF62-35C9-489B-B55E-A69A94B4DE90}"/>
    <cellStyle name="標準_データテーブル（専攻科）" xfId="2" xr:uid="{314A1282-A5BC-4BAB-98EF-1BC2C344AC1E}"/>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1"/>
  <sheetViews>
    <sheetView tabSelected="1" view="pageBreakPreview" zoomScaleNormal="100" zoomScaleSheetLayoutView="100" workbookViewId="0">
      <selection sqref="A1:AL1"/>
    </sheetView>
  </sheetViews>
  <sheetFormatPr defaultRowHeight="13.5" x14ac:dyDescent="0.15"/>
  <cols>
    <col min="1" max="38" width="2.25" customWidth="1"/>
  </cols>
  <sheetData>
    <row r="1" spans="1:42" ht="30" customHeight="1" x14ac:dyDescent="0.2">
      <c r="A1" s="119" t="s">
        <v>294</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1"/>
      <c r="AL1" s="122"/>
    </row>
    <row r="2" spans="1:42" ht="19.5" customHeight="1" x14ac:dyDescent="0.15">
      <c r="A2" s="78" t="s">
        <v>29</v>
      </c>
      <c r="B2" s="79"/>
      <c r="C2" s="58"/>
      <c r="D2" s="80" t="s">
        <v>43</v>
      </c>
      <c r="E2" s="79"/>
      <c r="F2" s="79"/>
      <c r="G2" s="79"/>
      <c r="H2" s="79"/>
      <c r="I2" s="79"/>
      <c r="J2" s="79"/>
      <c r="K2" s="79"/>
      <c r="L2" s="7"/>
      <c r="M2" s="7"/>
      <c r="N2" s="7"/>
      <c r="O2" s="7"/>
      <c r="P2" s="79"/>
      <c r="Q2" s="80"/>
      <c r="R2" s="79"/>
      <c r="S2" s="79"/>
      <c r="T2" s="79"/>
      <c r="U2" s="79"/>
      <c r="V2" s="79"/>
      <c r="W2" s="79"/>
      <c r="X2" s="79"/>
      <c r="Y2" s="79"/>
      <c r="Z2" s="79"/>
      <c r="AA2" s="7"/>
      <c r="AB2" s="7"/>
      <c r="AC2" s="7"/>
      <c r="AD2" s="7"/>
      <c r="AE2" s="7"/>
      <c r="AF2" s="7"/>
      <c r="AG2" s="7"/>
      <c r="AH2" s="7"/>
      <c r="AI2" s="7"/>
      <c r="AJ2" s="7"/>
      <c r="AK2" s="7"/>
      <c r="AL2" s="20"/>
    </row>
    <row r="3" spans="1:42" ht="19.5" customHeight="1" x14ac:dyDescent="0.15">
      <c r="A3" s="78"/>
      <c r="B3" s="79"/>
      <c r="C3" s="59"/>
      <c r="D3" s="80" t="s">
        <v>38</v>
      </c>
      <c r="E3" s="7"/>
      <c r="F3" s="7"/>
      <c r="G3" s="7"/>
      <c r="H3" s="7"/>
      <c r="I3" s="7"/>
      <c r="J3" s="7"/>
      <c r="K3" s="7"/>
      <c r="L3" s="7"/>
      <c r="M3" s="7"/>
      <c r="N3" s="7"/>
      <c r="O3" s="7"/>
      <c r="P3" s="7"/>
      <c r="Q3" s="7"/>
      <c r="R3" s="7"/>
      <c r="S3" s="7"/>
      <c r="T3" s="7"/>
      <c r="U3" s="7"/>
      <c r="V3" s="7"/>
      <c r="W3" s="7"/>
      <c r="X3" s="79"/>
      <c r="Y3" s="79"/>
      <c r="Z3" s="79"/>
      <c r="AA3" s="81" t="s">
        <v>95</v>
      </c>
      <c r="AB3" s="7"/>
      <c r="AC3" s="123"/>
      <c r="AD3" s="123"/>
      <c r="AE3" s="123"/>
      <c r="AF3" s="79" t="s">
        <v>30</v>
      </c>
      <c r="AG3" s="123"/>
      <c r="AH3" s="123"/>
      <c r="AI3" s="79" t="s">
        <v>31</v>
      </c>
      <c r="AJ3" s="123"/>
      <c r="AK3" s="123"/>
      <c r="AL3" s="12" t="s">
        <v>28</v>
      </c>
    </row>
    <row r="4" spans="1:42" ht="19.5" customHeight="1" thickBot="1" x14ac:dyDescent="0.2">
      <c r="A4" s="124"/>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6"/>
      <c r="AL4" s="127"/>
      <c r="AP4" s="7"/>
    </row>
    <row r="5" spans="1:42" ht="19.5" customHeight="1" x14ac:dyDescent="0.15">
      <c r="A5" s="128" t="s">
        <v>15</v>
      </c>
      <c r="B5" s="129"/>
      <c r="C5" s="129"/>
      <c r="D5" s="129"/>
      <c r="E5" s="129"/>
      <c r="F5" s="129"/>
      <c r="G5" s="147"/>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9"/>
    </row>
    <row r="6" spans="1:42" ht="20.25" customHeight="1" x14ac:dyDescent="0.15">
      <c r="A6" s="132" t="s">
        <v>16</v>
      </c>
      <c r="B6" s="133"/>
      <c r="C6" s="133"/>
      <c r="D6" s="133"/>
      <c r="E6" s="133"/>
      <c r="F6" s="133"/>
      <c r="G6" s="134"/>
      <c r="H6" s="135"/>
      <c r="I6" s="135"/>
      <c r="J6" s="135"/>
      <c r="K6" s="135"/>
      <c r="L6" s="135"/>
      <c r="M6" s="135"/>
      <c r="N6" s="135"/>
      <c r="O6" s="135"/>
      <c r="P6" s="135"/>
      <c r="Q6" s="136"/>
      <c r="R6" s="145" t="s">
        <v>42</v>
      </c>
      <c r="S6" s="142"/>
      <c r="T6" s="142"/>
      <c r="U6" s="146"/>
      <c r="V6" s="143"/>
      <c r="W6" s="143"/>
      <c r="X6" s="144"/>
      <c r="Y6" s="137" t="s">
        <v>94</v>
      </c>
      <c r="Z6" s="138"/>
      <c r="AA6" s="138"/>
      <c r="AB6" s="139"/>
      <c r="AC6" s="140"/>
      <c r="AD6" s="140"/>
      <c r="AE6" s="140"/>
      <c r="AF6" s="140"/>
      <c r="AG6" s="140"/>
      <c r="AH6" s="140"/>
      <c r="AI6" s="140"/>
      <c r="AJ6" s="140"/>
      <c r="AK6" s="140"/>
      <c r="AL6" s="141"/>
    </row>
    <row r="7" spans="1:42" ht="21.75" customHeight="1" x14ac:dyDescent="0.15">
      <c r="A7" s="150" t="s">
        <v>53</v>
      </c>
      <c r="B7" s="151"/>
      <c r="C7" s="151"/>
      <c r="D7" s="151"/>
      <c r="E7" s="151"/>
      <c r="F7" s="152"/>
      <c r="G7" s="153"/>
      <c r="H7" s="154"/>
      <c r="I7" s="154"/>
      <c r="J7" s="154"/>
      <c r="K7" s="154"/>
      <c r="L7" s="154"/>
      <c r="M7" s="154"/>
      <c r="N7" s="154"/>
      <c r="O7" s="154"/>
      <c r="P7" s="154"/>
      <c r="Q7" s="155"/>
      <c r="R7" s="117" t="s">
        <v>0</v>
      </c>
      <c r="S7" s="118"/>
      <c r="T7" s="118"/>
      <c r="U7" s="156"/>
      <c r="V7" s="142" t="s">
        <v>33</v>
      </c>
      <c r="W7" s="142"/>
      <c r="X7" s="142"/>
      <c r="Y7" s="130"/>
      <c r="Z7" s="130"/>
      <c r="AA7" s="131"/>
      <c r="AB7" s="131"/>
      <c r="AC7" s="11" t="s">
        <v>1</v>
      </c>
      <c r="AD7" s="4"/>
      <c r="AE7" s="130"/>
      <c r="AF7" s="130"/>
      <c r="AG7" s="11" t="s">
        <v>2</v>
      </c>
      <c r="AH7" s="4"/>
      <c r="AI7" s="130"/>
      <c r="AJ7" s="130"/>
      <c r="AK7" s="11" t="s">
        <v>3</v>
      </c>
      <c r="AL7" s="5"/>
    </row>
    <row r="8" spans="1:42" ht="22.5" customHeight="1" x14ac:dyDescent="0.15">
      <c r="A8" s="165" t="s">
        <v>50</v>
      </c>
      <c r="B8" s="166"/>
      <c r="C8" s="166"/>
      <c r="D8" s="166"/>
      <c r="E8" s="166"/>
      <c r="F8" s="167"/>
      <c r="G8" s="158"/>
      <c r="H8" s="159"/>
      <c r="I8" s="159"/>
      <c r="J8" s="159"/>
      <c r="K8" s="159"/>
      <c r="L8" s="160"/>
      <c r="M8" s="161"/>
      <c r="N8" s="161"/>
      <c r="O8" s="161"/>
      <c r="P8" s="161"/>
      <c r="Q8" s="161"/>
      <c r="R8" s="161"/>
      <c r="S8" s="161"/>
      <c r="T8" s="161"/>
      <c r="U8" s="161"/>
      <c r="V8" s="161"/>
      <c r="W8" s="161"/>
      <c r="X8" s="161"/>
      <c r="Y8" s="161"/>
      <c r="Z8" s="161"/>
      <c r="AA8" s="161"/>
      <c r="AB8" s="161"/>
      <c r="AC8" s="161"/>
      <c r="AD8" s="161"/>
      <c r="AE8" s="82"/>
      <c r="AF8" s="83" t="s">
        <v>4</v>
      </c>
      <c r="AG8" s="157"/>
      <c r="AH8" s="157"/>
      <c r="AI8" s="84" t="s">
        <v>5</v>
      </c>
      <c r="AJ8" s="85"/>
      <c r="AK8" s="85"/>
      <c r="AL8" s="3"/>
    </row>
    <row r="9" spans="1:42" ht="23.25" customHeight="1" x14ac:dyDescent="0.15">
      <c r="A9" s="114" t="s">
        <v>298</v>
      </c>
      <c r="B9" s="115"/>
      <c r="C9" s="115"/>
      <c r="D9" s="115"/>
      <c r="E9" s="115"/>
      <c r="F9" s="115"/>
      <c r="G9" s="201" t="s">
        <v>6</v>
      </c>
      <c r="H9" s="202"/>
      <c r="I9" s="204"/>
      <c r="J9" s="204"/>
      <c r="K9" s="204"/>
      <c r="L9" s="204"/>
      <c r="M9" s="204"/>
      <c r="N9" s="202" t="s">
        <v>101</v>
      </c>
      <c r="O9" s="202"/>
      <c r="P9" s="205"/>
      <c r="Q9" s="205"/>
      <c r="R9" s="205"/>
      <c r="S9" s="205"/>
      <c r="T9" s="205"/>
      <c r="U9" s="205"/>
      <c r="V9" s="206"/>
      <c r="W9" s="117" t="s">
        <v>27</v>
      </c>
      <c r="X9" s="118"/>
      <c r="Y9" s="162"/>
      <c r="Z9" s="162"/>
      <c r="AA9" s="162"/>
      <c r="AB9" s="162"/>
      <c r="AC9" s="57" t="s">
        <v>7</v>
      </c>
      <c r="AD9" s="162"/>
      <c r="AE9" s="162"/>
      <c r="AF9" s="162"/>
      <c r="AG9" s="162"/>
      <c r="AH9" s="57" t="s">
        <v>7</v>
      </c>
      <c r="AI9" s="162"/>
      <c r="AJ9" s="162"/>
      <c r="AK9" s="162"/>
      <c r="AL9" s="163"/>
    </row>
    <row r="10" spans="1:42" ht="23.25" customHeight="1" x14ac:dyDescent="0.15">
      <c r="A10" s="116"/>
      <c r="B10" s="115"/>
      <c r="C10" s="115"/>
      <c r="D10" s="115"/>
      <c r="E10" s="115"/>
      <c r="F10" s="115"/>
      <c r="G10" s="197"/>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9"/>
    </row>
    <row r="11" spans="1:42" ht="21.75" customHeight="1" x14ac:dyDescent="0.15">
      <c r="A11" s="116"/>
      <c r="B11" s="115"/>
      <c r="C11" s="115"/>
      <c r="D11" s="115"/>
      <c r="E11" s="115"/>
      <c r="F11" s="115"/>
      <c r="G11" s="117" t="s">
        <v>8</v>
      </c>
      <c r="H11" s="118"/>
      <c r="I11" s="118"/>
      <c r="J11" s="200"/>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9"/>
    </row>
    <row r="12" spans="1:42" ht="19.5" customHeight="1" x14ac:dyDescent="0.15">
      <c r="A12" s="168" t="s">
        <v>299</v>
      </c>
      <c r="B12" s="169"/>
      <c r="C12" s="169"/>
      <c r="D12" s="169"/>
      <c r="E12" s="169"/>
      <c r="F12" s="170"/>
      <c r="G12" s="207" t="s">
        <v>17</v>
      </c>
      <c r="H12" s="208"/>
      <c r="I12" s="208"/>
      <c r="J12" s="174"/>
      <c r="K12" s="174"/>
      <c r="L12" s="174"/>
      <c r="M12" s="174"/>
      <c r="N12" s="174"/>
      <c r="O12" s="174"/>
      <c r="P12" s="174"/>
      <c r="Q12" s="174"/>
      <c r="R12" s="174"/>
      <c r="S12" s="174"/>
      <c r="T12" s="174"/>
      <c r="U12" s="174"/>
      <c r="V12" s="175"/>
      <c r="W12" s="117" t="s">
        <v>27</v>
      </c>
      <c r="X12" s="118"/>
      <c r="Y12" s="162"/>
      <c r="Z12" s="162"/>
      <c r="AA12" s="162"/>
      <c r="AB12" s="162"/>
      <c r="AC12" s="57" t="s">
        <v>7</v>
      </c>
      <c r="AD12" s="162"/>
      <c r="AE12" s="162"/>
      <c r="AF12" s="162"/>
      <c r="AG12" s="162"/>
      <c r="AH12" s="57" t="s">
        <v>7</v>
      </c>
      <c r="AI12" s="162"/>
      <c r="AJ12" s="162"/>
      <c r="AK12" s="162"/>
      <c r="AL12" s="163"/>
    </row>
    <row r="13" spans="1:42" ht="19.5" customHeight="1" x14ac:dyDescent="0.15">
      <c r="A13" s="171"/>
      <c r="B13" s="172"/>
      <c r="C13" s="172"/>
      <c r="D13" s="172"/>
      <c r="E13" s="172"/>
      <c r="F13" s="173"/>
      <c r="G13" s="209" t="s">
        <v>18</v>
      </c>
      <c r="H13" s="210"/>
      <c r="I13" s="210"/>
      <c r="J13" s="154"/>
      <c r="K13" s="154"/>
      <c r="L13" s="154"/>
      <c r="M13" s="154"/>
      <c r="N13" s="154"/>
      <c r="O13" s="154"/>
      <c r="P13" s="154"/>
      <c r="Q13" s="154"/>
      <c r="R13" s="154"/>
      <c r="S13" s="154"/>
      <c r="T13" s="154"/>
      <c r="U13" s="154"/>
      <c r="V13" s="155"/>
      <c r="W13" s="117" t="s">
        <v>36</v>
      </c>
      <c r="X13" s="118"/>
      <c r="Y13" s="179"/>
      <c r="Z13" s="179"/>
      <c r="AA13" s="179"/>
      <c r="AB13" s="180"/>
      <c r="AC13" s="69"/>
      <c r="AD13" s="70"/>
      <c r="AE13" s="70"/>
      <c r="AF13" s="70"/>
      <c r="AG13" s="70"/>
      <c r="AH13" s="70"/>
      <c r="AI13" s="70"/>
      <c r="AJ13" s="70"/>
      <c r="AK13" s="70"/>
      <c r="AL13" s="86"/>
    </row>
    <row r="14" spans="1:42" ht="19.5" customHeight="1" x14ac:dyDescent="0.15">
      <c r="A14" s="168" t="s">
        <v>19</v>
      </c>
      <c r="B14" s="169"/>
      <c r="C14" s="169"/>
      <c r="D14" s="169"/>
      <c r="E14" s="169"/>
      <c r="F14" s="170"/>
      <c r="G14" s="229" t="s">
        <v>20</v>
      </c>
      <c r="H14" s="172"/>
      <c r="I14" s="172"/>
      <c r="J14" s="179"/>
      <c r="K14" s="179"/>
      <c r="L14" s="179"/>
      <c r="M14" s="179"/>
      <c r="N14" s="179"/>
      <c r="O14" s="179"/>
      <c r="P14" s="179"/>
      <c r="Q14" s="179"/>
      <c r="R14" s="179"/>
      <c r="S14" s="179"/>
      <c r="T14" s="179"/>
      <c r="U14" s="179"/>
      <c r="V14" s="180"/>
      <c r="W14" s="176"/>
      <c r="X14" s="177"/>
      <c r="Y14" s="177"/>
      <c r="Z14" s="177"/>
      <c r="AA14" s="177"/>
      <c r="AB14" s="177"/>
      <c r="AC14" s="177"/>
      <c r="AD14" s="177"/>
      <c r="AE14" s="177"/>
      <c r="AF14" s="177"/>
      <c r="AG14" s="177"/>
      <c r="AH14" s="177"/>
      <c r="AI14" s="177"/>
      <c r="AJ14" s="177"/>
      <c r="AK14" s="177"/>
      <c r="AL14" s="178"/>
    </row>
    <row r="15" spans="1:42" ht="19.5" customHeight="1" x14ac:dyDescent="0.15">
      <c r="A15" s="188"/>
      <c r="B15" s="189"/>
      <c r="C15" s="189"/>
      <c r="D15" s="189"/>
      <c r="E15" s="189"/>
      <c r="F15" s="190"/>
      <c r="G15" s="117" t="s">
        <v>46</v>
      </c>
      <c r="H15" s="230"/>
      <c r="I15" s="179"/>
      <c r="J15" s="179"/>
      <c r="K15" s="179"/>
      <c r="L15" s="180"/>
      <c r="M15" s="236" t="s">
        <v>21</v>
      </c>
      <c r="N15" s="237"/>
      <c r="O15" s="179"/>
      <c r="P15" s="238"/>
      <c r="Q15" s="238"/>
      <c r="R15" s="238"/>
      <c r="S15" s="238"/>
      <c r="T15" s="238"/>
      <c r="U15" s="238"/>
      <c r="V15" s="239"/>
      <c r="W15" s="117" t="s">
        <v>27</v>
      </c>
      <c r="X15" s="118"/>
      <c r="Y15" s="162"/>
      <c r="Z15" s="162"/>
      <c r="AA15" s="162"/>
      <c r="AB15" s="162"/>
      <c r="AC15" s="57" t="s">
        <v>7</v>
      </c>
      <c r="AD15" s="162"/>
      <c r="AE15" s="162"/>
      <c r="AF15" s="162"/>
      <c r="AG15" s="162"/>
      <c r="AH15" s="57" t="s">
        <v>7</v>
      </c>
      <c r="AI15" s="162"/>
      <c r="AJ15" s="162"/>
      <c r="AK15" s="162"/>
      <c r="AL15" s="163"/>
    </row>
    <row r="16" spans="1:42" ht="19.5" customHeight="1" thickBot="1" x14ac:dyDescent="0.2">
      <c r="A16" s="188"/>
      <c r="B16" s="189"/>
      <c r="C16" s="189"/>
      <c r="D16" s="189"/>
      <c r="E16" s="189"/>
      <c r="F16" s="190"/>
      <c r="G16" s="231" t="s">
        <v>8</v>
      </c>
      <c r="H16" s="232"/>
      <c r="I16" s="232"/>
      <c r="J16" s="233"/>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5"/>
    </row>
    <row r="17" spans="1:38" ht="6.75" customHeight="1" x14ac:dyDescent="0.15">
      <c r="A17" s="186" t="s">
        <v>56</v>
      </c>
      <c r="B17" s="187"/>
      <c r="C17" s="187"/>
      <c r="D17" s="187"/>
      <c r="E17" s="187"/>
      <c r="F17" s="187"/>
      <c r="G17" s="62"/>
      <c r="H17" s="14"/>
      <c r="I17" s="211"/>
      <c r="J17" s="211"/>
      <c r="K17" s="211"/>
      <c r="L17" s="211"/>
      <c r="M17" s="211"/>
      <c r="N17" s="211"/>
      <c r="O17" s="211"/>
      <c r="P17" s="212"/>
      <c r="Q17" s="212"/>
      <c r="R17" s="212"/>
      <c r="S17" s="212"/>
      <c r="T17" s="212"/>
      <c r="U17" s="212"/>
      <c r="V17" s="212"/>
      <c r="W17" s="212"/>
      <c r="X17" s="63"/>
      <c r="Y17" s="203"/>
      <c r="Z17" s="203"/>
      <c r="AA17" s="203"/>
      <c r="AB17" s="203"/>
      <c r="AC17" s="203"/>
      <c r="AD17" s="191"/>
      <c r="AE17" s="191"/>
      <c r="AF17" s="64"/>
      <c r="AG17" s="65"/>
      <c r="AH17" s="14"/>
      <c r="AI17" s="66"/>
      <c r="AJ17" s="66"/>
      <c r="AK17" s="66"/>
      <c r="AL17" s="67"/>
    </row>
    <row r="18" spans="1:38" ht="25.5" customHeight="1" x14ac:dyDescent="0.15">
      <c r="A18" s="188"/>
      <c r="B18" s="189"/>
      <c r="C18" s="189"/>
      <c r="D18" s="189"/>
      <c r="E18" s="189"/>
      <c r="F18" s="190"/>
      <c r="G18" s="15"/>
      <c r="H18" s="83" t="s">
        <v>24</v>
      </c>
      <c r="I18" s="216" t="s">
        <v>41</v>
      </c>
      <c r="J18" s="216"/>
      <c r="K18" s="216"/>
      <c r="L18" s="216"/>
      <c r="M18" s="216"/>
      <c r="N18" s="216"/>
      <c r="O18" s="217"/>
      <c r="P18" s="218"/>
      <c r="Q18" s="219"/>
      <c r="R18" s="219"/>
      <c r="S18" s="219"/>
      <c r="T18" s="219"/>
      <c r="U18" s="219"/>
      <c r="V18" s="219"/>
      <c r="W18" s="219"/>
      <c r="X18" s="39"/>
      <c r="Y18" s="220" t="s">
        <v>44</v>
      </c>
      <c r="Z18" s="220"/>
      <c r="AA18" s="220"/>
      <c r="AB18" s="220"/>
      <c r="AC18" s="220"/>
      <c r="AD18" s="240"/>
      <c r="AE18" s="241"/>
      <c r="AF18" s="183" t="str">
        <f>IF(OR(P18="",AD18=""),"未入力があります！","")</f>
        <v>未入力があります！</v>
      </c>
      <c r="AG18" s="184"/>
      <c r="AH18" s="184"/>
      <c r="AI18" s="184"/>
      <c r="AJ18" s="184"/>
      <c r="AK18" s="184"/>
      <c r="AL18" s="185"/>
    </row>
    <row r="19" spans="1:38" ht="19.5" customHeight="1" x14ac:dyDescent="0.15">
      <c r="A19" s="188"/>
      <c r="B19" s="189"/>
      <c r="C19" s="189"/>
      <c r="D19" s="189"/>
      <c r="E19" s="189"/>
      <c r="F19" s="190"/>
      <c r="G19" s="13"/>
      <c r="H19" s="83" t="s">
        <v>24</v>
      </c>
      <c r="I19" s="54"/>
      <c r="J19" s="40" t="s">
        <v>10</v>
      </c>
      <c r="K19" s="192"/>
      <c r="L19" s="193"/>
      <c r="M19" s="41" t="s">
        <v>11</v>
      </c>
      <c r="N19" s="87"/>
      <c r="O19" s="83" t="s">
        <v>12</v>
      </c>
      <c r="P19" s="73" t="s">
        <v>13</v>
      </c>
      <c r="Q19" s="73"/>
      <c r="R19" s="73"/>
      <c r="S19" s="73"/>
      <c r="T19" s="73"/>
      <c r="U19" s="83" t="s">
        <v>10</v>
      </c>
      <c r="V19" s="181" t="s">
        <v>58</v>
      </c>
      <c r="W19" s="181"/>
      <c r="X19" s="181"/>
      <c r="Y19" s="182"/>
      <c r="Z19" s="194"/>
      <c r="AA19" s="195"/>
      <c r="AB19" s="195"/>
      <c r="AC19" s="195"/>
      <c r="AD19" s="195"/>
      <c r="AE19" s="196"/>
      <c r="AF19" s="41" t="s">
        <v>22</v>
      </c>
      <c r="AG19" s="73" t="s">
        <v>22</v>
      </c>
      <c r="AH19" s="88" t="str">
        <f>IF(AND(I19="有",OR(K19="",Z19="")),"未入力があります！","")</f>
        <v/>
      </c>
      <c r="AI19" s="83"/>
      <c r="AJ19" s="83"/>
      <c r="AK19" s="73"/>
      <c r="AL19" s="12"/>
    </row>
    <row r="20" spans="1:38" ht="6" customHeight="1" x14ac:dyDescent="0.15">
      <c r="A20" s="68"/>
      <c r="B20" s="42"/>
      <c r="C20" s="42"/>
      <c r="D20" s="42"/>
      <c r="E20" s="42"/>
      <c r="F20" s="48"/>
      <c r="G20" s="43"/>
      <c r="H20" s="30"/>
      <c r="I20" s="30"/>
      <c r="J20" s="44"/>
      <c r="K20" s="45"/>
      <c r="L20" s="45"/>
      <c r="M20" s="29"/>
      <c r="N20" s="29"/>
      <c r="O20" s="30"/>
      <c r="P20" s="29"/>
      <c r="Q20" s="29"/>
      <c r="R20" s="29"/>
      <c r="S20" s="29"/>
      <c r="T20" s="29"/>
      <c r="U20" s="30"/>
      <c r="V20" s="46"/>
      <c r="W20" s="46"/>
      <c r="X20" s="46"/>
      <c r="Y20" s="46"/>
      <c r="Z20" s="32"/>
      <c r="AA20" s="32"/>
      <c r="AB20" s="32"/>
      <c r="AC20" s="32"/>
      <c r="AD20" s="32"/>
      <c r="AE20" s="32"/>
      <c r="AF20" s="29"/>
      <c r="AG20" s="29"/>
      <c r="AH20" s="47"/>
      <c r="AI20" s="30"/>
      <c r="AJ20" s="30"/>
      <c r="AK20" s="29"/>
      <c r="AL20" s="38"/>
    </row>
    <row r="21" spans="1:38" ht="19.5" customHeight="1" x14ac:dyDescent="0.15">
      <c r="A21" s="188" t="s">
        <v>23</v>
      </c>
      <c r="B21" s="221"/>
      <c r="C21" s="222"/>
      <c r="D21" s="222"/>
      <c r="E21" s="222"/>
      <c r="F21" s="223"/>
      <c r="G21" s="15"/>
      <c r="H21" s="73"/>
      <c r="I21" s="73" t="s">
        <v>61</v>
      </c>
      <c r="J21" s="7"/>
      <c r="K21" s="7"/>
      <c r="L21" s="7"/>
      <c r="M21" s="7"/>
      <c r="N21" s="7"/>
      <c r="O21" s="7"/>
      <c r="P21" s="7"/>
      <c r="Q21" s="7"/>
      <c r="R21" s="7"/>
      <c r="S21" s="7"/>
      <c r="T21" s="7"/>
      <c r="U21" s="7"/>
      <c r="V21" s="7"/>
      <c r="W21" s="73"/>
      <c r="X21" s="73"/>
      <c r="Y21" s="73"/>
      <c r="Z21" s="7"/>
      <c r="AA21" s="7"/>
      <c r="AB21" s="7"/>
      <c r="AC21" s="90"/>
      <c r="AD21" s="90"/>
      <c r="AE21" s="90"/>
      <c r="AF21" s="90"/>
      <c r="AG21" s="90"/>
      <c r="AH21" s="90"/>
      <c r="AI21" s="90"/>
      <c r="AJ21" s="90"/>
      <c r="AK21" s="90"/>
      <c r="AL21" s="12"/>
    </row>
    <row r="22" spans="1:38" ht="19.5" customHeight="1" x14ac:dyDescent="0.15">
      <c r="A22" s="188"/>
      <c r="B22" s="221"/>
      <c r="C22" s="222"/>
      <c r="D22" s="222"/>
      <c r="E22" s="222"/>
      <c r="F22" s="223"/>
      <c r="G22" s="13"/>
      <c r="H22" s="83" t="s">
        <v>24</v>
      </c>
      <c r="I22" s="227"/>
      <c r="J22" s="228"/>
      <c r="K22" s="28"/>
      <c r="L22" s="7"/>
      <c r="M22" s="73" t="s">
        <v>10</v>
      </c>
      <c r="N22" s="73" t="s">
        <v>14</v>
      </c>
      <c r="O22" s="73"/>
      <c r="P22" s="73"/>
      <c r="Q22" s="73"/>
      <c r="R22" s="73"/>
      <c r="S22" s="83"/>
      <c r="T22" s="55"/>
      <c r="U22" s="73"/>
      <c r="V22" s="73" t="s">
        <v>22</v>
      </c>
      <c r="W22" s="88" t="str">
        <f>IF(AND(I22="",T22=""),"未入力があります！",IF(AND(I22="有",T22=""),"未入力があります！",""))</f>
        <v>未入力があります！</v>
      </c>
      <c r="X22" s="73"/>
      <c r="Y22" s="73"/>
      <c r="Z22" s="83"/>
      <c r="AA22" s="83"/>
      <c r="AB22" s="73"/>
      <c r="AC22" s="73"/>
      <c r="AD22" s="90"/>
      <c r="AE22" s="90"/>
      <c r="AF22" s="90"/>
      <c r="AG22" s="90"/>
      <c r="AH22" s="90"/>
      <c r="AI22" s="90"/>
      <c r="AJ22" s="90"/>
      <c r="AK22" s="90"/>
      <c r="AL22" s="12"/>
    </row>
    <row r="23" spans="1:38" ht="19.5" customHeight="1" x14ac:dyDescent="0.15">
      <c r="A23" s="224"/>
      <c r="B23" s="225"/>
      <c r="C23" s="225"/>
      <c r="D23" s="225"/>
      <c r="E23" s="225"/>
      <c r="F23" s="226"/>
      <c r="G23" s="27"/>
      <c r="H23" s="7"/>
      <c r="I23" s="91" t="s">
        <v>62</v>
      </c>
      <c r="J23" s="73"/>
      <c r="K23" s="73"/>
      <c r="L23" s="73"/>
      <c r="M23" s="73"/>
      <c r="N23" s="73"/>
      <c r="O23" s="73"/>
      <c r="P23" s="73"/>
      <c r="Q23" s="73"/>
      <c r="R23" s="73"/>
      <c r="S23" s="73"/>
      <c r="T23" s="73"/>
      <c r="U23" s="73"/>
      <c r="V23" s="73"/>
      <c r="W23" s="73"/>
      <c r="X23" s="73"/>
      <c r="Y23" s="73"/>
      <c r="Z23" s="73"/>
      <c r="AA23" s="73"/>
      <c r="AB23" s="73"/>
      <c r="AC23" s="90"/>
      <c r="AD23" s="90"/>
      <c r="AE23" s="90"/>
      <c r="AF23" s="90"/>
      <c r="AG23" s="90"/>
      <c r="AH23" s="90"/>
      <c r="AI23" s="90"/>
      <c r="AJ23" s="90"/>
      <c r="AK23" s="90"/>
      <c r="AL23" s="12"/>
    </row>
    <row r="24" spans="1:38" ht="19.5" customHeight="1" x14ac:dyDescent="0.15">
      <c r="A24" s="168" t="s">
        <v>25</v>
      </c>
      <c r="B24" s="264"/>
      <c r="C24" s="264"/>
      <c r="D24" s="264"/>
      <c r="E24" s="264"/>
      <c r="F24" s="265"/>
      <c r="G24" s="270"/>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2"/>
    </row>
    <row r="25" spans="1:38" ht="19.5" customHeight="1" x14ac:dyDescent="0.15">
      <c r="A25" s="188"/>
      <c r="B25" s="222"/>
      <c r="C25" s="222"/>
      <c r="D25" s="222"/>
      <c r="E25" s="222"/>
      <c r="F25" s="223"/>
      <c r="G25" s="273"/>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5"/>
    </row>
    <row r="26" spans="1:38" ht="19.5" customHeight="1" x14ac:dyDescent="0.15">
      <c r="A26" s="266"/>
      <c r="B26" s="222"/>
      <c r="C26" s="222"/>
      <c r="D26" s="222"/>
      <c r="E26" s="222"/>
      <c r="F26" s="223"/>
      <c r="G26" s="273"/>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5"/>
    </row>
    <row r="27" spans="1:38" ht="19.5" customHeight="1" thickBot="1" x14ac:dyDescent="0.2">
      <c r="A27" s="267"/>
      <c r="B27" s="268"/>
      <c r="C27" s="268"/>
      <c r="D27" s="268"/>
      <c r="E27" s="268"/>
      <c r="F27" s="269"/>
      <c r="G27" s="276"/>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8"/>
    </row>
    <row r="28" spans="1:38" ht="24.75" customHeight="1" x14ac:dyDescent="0.15">
      <c r="A28" s="186" t="s">
        <v>103</v>
      </c>
      <c r="B28" s="187"/>
      <c r="C28" s="187"/>
      <c r="D28" s="187"/>
      <c r="E28" s="187"/>
      <c r="F28" s="187"/>
      <c r="G28" s="297" t="s">
        <v>63</v>
      </c>
      <c r="H28" s="297"/>
      <c r="I28" s="297"/>
      <c r="J28" s="297"/>
      <c r="K28" s="297"/>
      <c r="L28" s="298"/>
      <c r="M28" s="295"/>
      <c r="N28" s="295"/>
      <c r="O28" s="295"/>
      <c r="P28" s="295"/>
      <c r="Q28" s="295"/>
      <c r="R28" s="295"/>
      <c r="S28" s="295"/>
      <c r="T28" s="295"/>
      <c r="U28" s="295"/>
      <c r="V28" s="296"/>
      <c r="W28" s="213" t="s">
        <v>106</v>
      </c>
      <c r="X28" s="214"/>
      <c r="Y28" s="214"/>
      <c r="Z28" s="214"/>
      <c r="AA28" s="215"/>
      <c r="AB28" s="305" t="str">
        <f>IFERROR(VLOOKUP(M28,'データテーブル（専攻科）'!A:H,8,FALSE),"")</f>
        <v/>
      </c>
      <c r="AC28" s="306"/>
      <c r="AD28" s="306"/>
      <c r="AE28" s="306"/>
      <c r="AF28" s="306"/>
      <c r="AG28" s="306"/>
      <c r="AH28" s="306"/>
      <c r="AI28" s="306"/>
      <c r="AJ28" s="306"/>
      <c r="AK28" s="306"/>
      <c r="AL28" s="307"/>
    </row>
    <row r="29" spans="1:38" ht="9" customHeight="1" x14ac:dyDescent="0.15">
      <c r="A29" s="188"/>
      <c r="B29" s="189"/>
      <c r="C29" s="189"/>
      <c r="D29" s="189"/>
      <c r="E29" s="189"/>
      <c r="F29" s="189"/>
      <c r="G29" s="16"/>
      <c r="H29" s="92"/>
      <c r="I29" s="80"/>
      <c r="J29" s="93"/>
      <c r="K29" s="93"/>
      <c r="L29" s="93"/>
      <c r="M29" s="93"/>
      <c r="N29" s="93"/>
      <c r="O29" s="94"/>
      <c r="P29" s="73"/>
      <c r="Q29" s="90"/>
      <c r="R29" s="90"/>
      <c r="S29" s="83"/>
      <c r="T29" s="93"/>
      <c r="U29" s="93"/>
      <c r="V29" s="93"/>
      <c r="W29" s="93"/>
      <c r="X29" s="93"/>
      <c r="Y29" s="93"/>
      <c r="Z29" s="93"/>
      <c r="AA29" s="93"/>
      <c r="AB29" s="93"/>
      <c r="AC29" s="73"/>
      <c r="AD29" s="90"/>
      <c r="AE29" s="90"/>
      <c r="AF29" s="90"/>
      <c r="AG29" s="90"/>
      <c r="AH29" s="90"/>
      <c r="AI29" s="90"/>
      <c r="AJ29" s="90"/>
      <c r="AK29" s="90"/>
      <c r="AL29" s="12"/>
    </row>
    <row r="30" spans="1:38" ht="18.75" customHeight="1" x14ac:dyDescent="0.15">
      <c r="A30" s="188"/>
      <c r="B30" s="189"/>
      <c r="C30" s="189"/>
      <c r="D30" s="189"/>
      <c r="E30" s="189"/>
      <c r="F30" s="189"/>
      <c r="G30" s="16"/>
      <c r="H30" s="92"/>
      <c r="I30" s="80"/>
      <c r="J30" s="93"/>
      <c r="K30" s="93" t="s">
        <v>54</v>
      </c>
      <c r="L30" s="95"/>
      <c r="M30" s="83"/>
      <c r="N30" s="96"/>
      <c r="O30" s="95"/>
      <c r="P30" s="97"/>
      <c r="Q30" s="96"/>
      <c r="R30" s="93"/>
      <c r="S30" s="97" t="s">
        <v>10</v>
      </c>
      <c r="T30" s="279"/>
      <c r="U30" s="279"/>
      <c r="V30" s="98" t="s">
        <v>34</v>
      </c>
      <c r="W30" s="280"/>
      <c r="X30" s="280"/>
      <c r="Y30" s="97" t="s">
        <v>35</v>
      </c>
      <c r="Z30" s="83"/>
      <c r="AA30" s="83" t="s">
        <v>37</v>
      </c>
      <c r="AB30" s="280"/>
      <c r="AC30" s="280"/>
      <c r="AD30" s="98" t="s">
        <v>34</v>
      </c>
      <c r="AE30" s="280"/>
      <c r="AF30" s="280"/>
      <c r="AG30" s="97" t="s">
        <v>35</v>
      </c>
      <c r="AH30" s="83" t="s">
        <v>22</v>
      </c>
      <c r="AI30" s="95"/>
      <c r="AJ30" s="97"/>
      <c r="AK30" s="83"/>
      <c r="AL30" s="12"/>
    </row>
    <row r="31" spans="1:38" ht="13.5" customHeight="1" x14ac:dyDescent="0.15">
      <c r="A31" s="188"/>
      <c r="B31" s="189"/>
      <c r="C31" s="189"/>
      <c r="D31" s="189"/>
      <c r="E31" s="189"/>
      <c r="F31" s="189"/>
      <c r="G31" s="33"/>
      <c r="H31" s="34"/>
      <c r="I31" s="35"/>
      <c r="J31" s="31"/>
      <c r="K31" s="36" t="s">
        <v>55</v>
      </c>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8"/>
    </row>
    <row r="32" spans="1:38" ht="19.5" customHeight="1" x14ac:dyDescent="0.15">
      <c r="A32" s="188"/>
      <c r="B32" s="189"/>
      <c r="C32" s="189"/>
      <c r="D32" s="189"/>
      <c r="E32" s="189"/>
      <c r="F32" s="189"/>
      <c r="G32" s="281" t="s">
        <v>105</v>
      </c>
      <c r="H32" s="281"/>
      <c r="I32" s="282"/>
      <c r="J32" s="308" t="str">
        <f>IFERROR(VLOOKUP(M28,'データテーブル（専攻科）'!A:H,2,FALSE),"")</f>
        <v/>
      </c>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row>
    <row r="33" spans="1:38" ht="19.5" customHeight="1" x14ac:dyDescent="0.15">
      <c r="A33" s="188"/>
      <c r="B33" s="189"/>
      <c r="C33" s="189"/>
      <c r="D33" s="189"/>
      <c r="E33" s="189"/>
      <c r="F33" s="189"/>
      <c r="G33" s="285" t="s">
        <v>39</v>
      </c>
      <c r="H33" s="247"/>
      <c r="I33" s="247"/>
      <c r="J33" s="247"/>
      <c r="K33" s="247"/>
      <c r="L33" s="247"/>
      <c r="M33" s="247"/>
      <c r="N33" s="247"/>
      <c r="O33" s="247"/>
      <c r="P33" s="247"/>
      <c r="Q33" s="247"/>
      <c r="R33" s="247"/>
      <c r="S33" s="247"/>
      <c r="T33" s="247"/>
      <c r="U33" s="247"/>
      <c r="V33" s="247"/>
      <c r="W33" s="93"/>
      <c r="X33" s="93"/>
      <c r="Y33" s="93"/>
      <c r="Z33" s="93"/>
      <c r="AA33" s="93"/>
      <c r="AB33" s="93"/>
      <c r="AC33" s="93"/>
      <c r="AD33" s="93"/>
      <c r="AE33" s="93"/>
      <c r="AF33" s="93"/>
      <c r="AG33" s="93"/>
      <c r="AH33" s="93"/>
      <c r="AI33" s="93"/>
      <c r="AJ33" s="93"/>
      <c r="AK33" s="93"/>
      <c r="AL33" s="17"/>
    </row>
    <row r="34" spans="1:38" ht="19.5" customHeight="1" x14ac:dyDescent="0.15">
      <c r="A34" s="188"/>
      <c r="B34" s="189"/>
      <c r="C34" s="189"/>
      <c r="D34" s="189"/>
      <c r="E34" s="189"/>
      <c r="F34" s="189"/>
      <c r="G34" s="2"/>
      <c r="H34" s="83"/>
      <c r="I34" s="84"/>
      <c r="J34" s="286"/>
      <c r="K34" s="286"/>
      <c r="L34" s="287"/>
      <c r="M34" s="287"/>
      <c r="N34" s="287"/>
      <c r="O34" s="287"/>
      <c r="P34" s="287"/>
      <c r="Q34" s="287"/>
      <c r="R34" s="287"/>
      <c r="S34" s="287"/>
      <c r="T34" s="92"/>
      <c r="U34" s="92" t="s">
        <v>45</v>
      </c>
      <c r="V34" s="92"/>
      <c r="W34" s="93"/>
      <c r="X34" s="93"/>
      <c r="Y34" s="93"/>
      <c r="Z34" s="93"/>
      <c r="AA34" s="93"/>
      <c r="AB34" s="93"/>
      <c r="AC34" s="93"/>
      <c r="AD34" s="93"/>
      <c r="AE34" s="93"/>
      <c r="AF34" s="93"/>
      <c r="AG34" s="93"/>
      <c r="AH34" s="93"/>
      <c r="AI34" s="93"/>
      <c r="AJ34" s="93"/>
      <c r="AK34" s="93"/>
      <c r="AL34" s="17"/>
    </row>
    <row r="35" spans="1:38" ht="19.5" customHeight="1" x14ac:dyDescent="0.15">
      <c r="A35" s="188"/>
      <c r="B35" s="189"/>
      <c r="C35" s="189"/>
      <c r="D35" s="189"/>
      <c r="E35" s="189"/>
      <c r="F35" s="189"/>
      <c r="G35" s="16"/>
      <c r="H35" s="92" t="s">
        <v>104</v>
      </c>
      <c r="I35" s="92"/>
      <c r="J35" s="92"/>
      <c r="K35" s="92"/>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6" t="s">
        <v>22</v>
      </c>
    </row>
    <row r="36" spans="1:38" ht="19.5" customHeight="1" x14ac:dyDescent="0.15">
      <c r="A36" s="188"/>
      <c r="B36" s="189"/>
      <c r="C36" s="189"/>
      <c r="D36" s="189"/>
      <c r="E36" s="189"/>
      <c r="F36" s="189"/>
      <c r="G36" s="60" t="s">
        <v>40</v>
      </c>
      <c r="H36" s="1"/>
      <c r="I36" s="1"/>
      <c r="J36" s="1"/>
      <c r="K36" s="1"/>
      <c r="L36" s="89"/>
      <c r="M36" s="89"/>
      <c r="N36" s="89"/>
      <c r="O36" s="90"/>
      <c r="P36" s="90"/>
      <c r="Q36" s="90"/>
      <c r="R36" s="90"/>
      <c r="S36" s="90"/>
      <c r="T36" s="90"/>
      <c r="U36" s="90"/>
      <c r="V36" s="90"/>
      <c r="W36" s="90"/>
      <c r="X36" s="90"/>
      <c r="Y36" s="90"/>
      <c r="Z36" s="90"/>
      <c r="AA36" s="90"/>
      <c r="AB36" s="90"/>
      <c r="AC36" s="90"/>
      <c r="AD36" s="90"/>
      <c r="AE36" s="90"/>
      <c r="AF36" s="90"/>
      <c r="AG36" s="90"/>
      <c r="AH36" s="90"/>
      <c r="AI36" s="90"/>
      <c r="AJ36" s="90"/>
      <c r="AK36" s="90"/>
      <c r="AL36" s="61"/>
    </row>
    <row r="37" spans="1:38" ht="19.5" customHeight="1" x14ac:dyDescent="0.15">
      <c r="A37" s="188"/>
      <c r="B37" s="189"/>
      <c r="C37" s="189"/>
      <c r="D37" s="189"/>
      <c r="E37" s="189"/>
      <c r="F37" s="189"/>
      <c r="G37" s="288"/>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90"/>
    </row>
    <row r="38" spans="1:38" ht="19.5" customHeight="1" x14ac:dyDescent="0.15">
      <c r="A38" s="188"/>
      <c r="B38" s="189"/>
      <c r="C38" s="189"/>
      <c r="D38" s="189"/>
      <c r="E38" s="189"/>
      <c r="F38" s="189"/>
      <c r="G38" s="288"/>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90"/>
    </row>
    <row r="39" spans="1:38" ht="19.5" customHeight="1" thickBot="1" x14ac:dyDescent="0.2">
      <c r="A39" s="244"/>
      <c r="B39" s="245"/>
      <c r="C39" s="245"/>
      <c r="D39" s="245"/>
      <c r="E39" s="245"/>
      <c r="F39" s="245"/>
      <c r="G39" s="291"/>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3"/>
    </row>
    <row r="40" spans="1:38" ht="5.25" customHeight="1" x14ac:dyDescent="0.15">
      <c r="A40" s="186" t="s">
        <v>57</v>
      </c>
      <c r="B40" s="187"/>
      <c r="C40" s="187"/>
      <c r="D40" s="187"/>
      <c r="E40" s="187"/>
      <c r="F40" s="243"/>
      <c r="G40" s="14"/>
      <c r="H40" s="14"/>
      <c r="I40" s="14"/>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9"/>
    </row>
    <row r="41" spans="1:38" ht="16.5" customHeight="1" x14ac:dyDescent="0.15">
      <c r="A41" s="188"/>
      <c r="B41" s="189"/>
      <c r="C41" s="189"/>
      <c r="D41" s="189"/>
      <c r="E41" s="189"/>
      <c r="F41" s="190"/>
      <c r="G41" s="7"/>
      <c r="H41" s="247" t="s">
        <v>51</v>
      </c>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1"/>
    </row>
    <row r="42" spans="1:38" ht="16.5" customHeight="1" x14ac:dyDescent="0.15">
      <c r="A42" s="188"/>
      <c r="B42" s="189"/>
      <c r="C42" s="189"/>
      <c r="D42" s="189"/>
      <c r="E42" s="189"/>
      <c r="F42" s="190"/>
      <c r="G42" s="83"/>
      <c r="H42" s="7"/>
      <c r="I42" s="99" t="s">
        <v>52</v>
      </c>
      <c r="J42" s="73"/>
      <c r="K42" s="95"/>
      <c r="L42" s="95"/>
      <c r="M42" s="93"/>
      <c r="N42" s="100"/>
      <c r="O42" s="261"/>
      <c r="P42" s="262"/>
      <c r="Q42" s="262"/>
      <c r="R42" s="262"/>
      <c r="S42" s="262"/>
      <c r="T42" s="262"/>
      <c r="U42" s="262"/>
      <c r="V42" s="262"/>
      <c r="W42" s="262"/>
      <c r="X42" s="262"/>
      <c r="Y42" s="262"/>
      <c r="Z42" s="262"/>
      <c r="AA42" s="262"/>
      <c r="AB42" s="262"/>
      <c r="AC42" s="262"/>
      <c r="AD42" s="262"/>
      <c r="AE42" s="262"/>
      <c r="AF42" s="262"/>
      <c r="AG42" s="262"/>
      <c r="AH42" s="262"/>
      <c r="AI42" s="248"/>
      <c r="AJ42" s="248"/>
      <c r="AK42" s="83"/>
      <c r="AL42" s="21"/>
    </row>
    <row r="43" spans="1:38" ht="17.25" customHeight="1" x14ac:dyDescent="0.15">
      <c r="A43" s="188"/>
      <c r="B43" s="189"/>
      <c r="C43" s="189"/>
      <c r="D43" s="189"/>
      <c r="E43" s="189"/>
      <c r="F43" s="190"/>
      <c r="G43" s="83"/>
      <c r="H43" s="7"/>
      <c r="I43" s="7"/>
      <c r="J43" s="94"/>
      <c r="K43" s="95"/>
      <c r="L43" s="95"/>
      <c r="M43" s="101"/>
      <c r="N43" s="102"/>
      <c r="O43" s="102"/>
      <c r="P43" s="102"/>
      <c r="Q43" s="102"/>
      <c r="R43" s="102"/>
      <c r="S43" s="102"/>
      <c r="T43" s="102"/>
      <c r="U43" s="102"/>
      <c r="V43" s="102"/>
      <c r="W43" s="102"/>
      <c r="X43" s="102"/>
      <c r="Y43" s="102"/>
      <c r="Z43" s="102"/>
      <c r="AA43" s="102"/>
      <c r="AB43" s="83"/>
      <c r="AC43" s="83"/>
      <c r="AD43" s="83"/>
      <c r="AE43" s="97"/>
      <c r="AF43" s="97"/>
      <c r="AG43" s="83"/>
      <c r="AH43" s="83"/>
      <c r="AI43" s="97"/>
      <c r="AJ43" s="97"/>
      <c r="AK43" s="83"/>
      <c r="AL43" s="21"/>
    </row>
    <row r="44" spans="1:38" ht="16.5" customHeight="1" x14ac:dyDescent="0.15">
      <c r="A44" s="188"/>
      <c r="B44" s="189"/>
      <c r="C44" s="189"/>
      <c r="D44" s="189"/>
      <c r="E44" s="189"/>
      <c r="F44" s="190"/>
      <c r="G44" s="83"/>
      <c r="H44" s="83"/>
      <c r="I44" s="83"/>
      <c r="J44" s="249" t="s">
        <v>9</v>
      </c>
      <c r="K44" s="250"/>
      <c r="L44" s="250"/>
      <c r="M44" s="251"/>
      <c r="N44" s="252"/>
      <c r="O44" s="252"/>
      <c r="P44" s="252"/>
      <c r="Q44" s="252"/>
      <c r="R44" s="252"/>
      <c r="S44" s="252"/>
      <c r="T44" s="252"/>
      <c r="U44" s="252"/>
      <c r="V44" s="252"/>
      <c r="W44" s="252"/>
      <c r="X44" s="252"/>
      <c r="Y44" s="252"/>
      <c r="Z44" s="252"/>
      <c r="AA44" s="252"/>
      <c r="AB44" s="247"/>
      <c r="AC44" s="250"/>
      <c r="AD44" s="250"/>
      <c r="AE44" s="248"/>
      <c r="AF44" s="248"/>
      <c r="AG44" s="253"/>
      <c r="AH44" s="253"/>
      <c r="AI44" s="248"/>
      <c r="AJ44" s="248"/>
      <c r="AK44" s="83"/>
      <c r="AL44" s="3"/>
    </row>
    <row r="45" spans="1:38" ht="16.5" customHeight="1" x14ac:dyDescent="0.15">
      <c r="A45" s="188"/>
      <c r="B45" s="189"/>
      <c r="C45" s="189"/>
      <c r="D45" s="189"/>
      <c r="E45" s="189"/>
      <c r="F45" s="190"/>
      <c r="G45" s="83"/>
      <c r="H45" s="83"/>
      <c r="I45" s="83"/>
      <c r="J45" s="254" t="s">
        <v>32</v>
      </c>
      <c r="K45" s="255"/>
      <c r="L45" s="255"/>
      <c r="M45" s="256"/>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2"/>
    </row>
    <row r="46" spans="1:38" ht="16.5" customHeight="1" x14ac:dyDescent="0.15">
      <c r="A46" s="188"/>
      <c r="B46" s="189"/>
      <c r="C46" s="189"/>
      <c r="D46" s="189"/>
      <c r="E46" s="189"/>
      <c r="F46" s="190"/>
      <c r="G46" s="258" t="s">
        <v>26</v>
      </c>
      <c r="H46" s="259"/>
      <c r="I46" s="259"/>
      <c r="J46" s="259"/>
      <c r="K46" s="259"/>
      <c r="L46" s="259"/>
      <c r="M46" s="259"/>
      <c r="N46" s="259"/>
      <c r="O46" s="260"/>
      <c r="P46" s="260"/>
      <c r="Q46" s="260"/>
      <c r="R46" s="260"/>
      <c r="S46" s="104" t="s">
        <v>7</v>
      </c>
      <c r="T46" s="260"/>
      <c r="U46" s="260"/>
      <c r="V46" s="260"/>
      <c r="W46" s="260"/>
      <c r="X46" s="104" t="s">
        <v>7</v>
      </c>
      <c r="Y46" s="260"/>
      <c r="Z46" s="260"/>
      <c r="AA46" s="260"/>
      <c r="AB46" s="260"/>
      <c r="AC46" s="83"/>
      <c r="AD46" s="83"/>
      <c r="AE46" s="83"/>
      <c r="AF46" s="83"/>
      <c r="AG46" s="83"/>
      <c r="AH46" s="83"/>
      <c r="AI46" s="83"/>
      <c r="AJ46" s="83"/>
      <c r="AK46" s="83"/>
      <c r="AL46" s="21"/>
    </row>
    <row r="47" spans="1:38" ht="12.75" customHeight="1" x14ac:dyDescent="0.15">
      <c r="A47" s="188"/>
      <c r="B47" s="189"/>
      <c r="C47" s="189"/>
      <c r="D47" s="189"/>
      <c r="E47" s="189"/>
      <c r="F47" s="190"/>
      <c r="G47" s="103"/>
      <c r="H47" s="94"/>
      <c r="I47" s="94"/>
      <c r="J47" s="94"/>
      <c r="K47" s="94"/>
      <c r="L47" s="94"/>
      <c r="M47" s="94"/>
      <c r="N47" s="94"/>
      <c r="O47" s="105" t="str">
        <f>IF(O42="1.　現住所から通学","※現住所等と同じ場合は居所とTELの記入は不要です。","")</f>
        <v/>
      </c>
      <c r="P47" s="106"/>
      <c r="Q47" s="106"/>
      <c r="R47" s="106"/>
      <c r="S47" s="107"/>
      <c r="T47" s="106"/>
      <c r="U47" s="106"/>
      <c r="V47" s="106"/>
      <c r="W47" s="106"/>
      <c r="X47" s="107"/>
      <c r="Y47" s="106"/>
      <c r="Z47" s="106"/>
      <c r="AA47" s="106"/>
      <c r="AB47" s="106"/>
      <c r="AC47" s="83"/>
      <c r="AD47" s="83"/>
      <c r="AE47" s="83"/>
      <c r="AF47" s="83"/>
      <c r="AG47" s="83"/>
      <c r="AH47" s="83"/>
      <c r="AI47" s="83"/>
      <c r="AJ47" s="83"/>
      <c r="AK47" s="83"/>
      <c r="AL47" s="21"/>
    </row>
    <row r="48" spans="1:38" ht="8.25" customHeight="1" thickBot="1" x14ac:dyDescent="0.2">
      <c r="A48" s="244"/>
      <c r="B48" s="245"/>
      <c r="C48" s="245"/>
      <c r="D48" s="245"/>
      <c r="E48" s="245"/>
      <c r="F48" s="246"/>
      <c r="G48" s="23"/>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5"/>
    </row>
    <row r="49" spans="1:38" ht="11.25" customHeight="1" x14ac:dyDescent="0.15">
      <c r="A49" s="188" t="s">
        <v>300</v>
      </c>
      <c r="B49" s="189"/>
      <c r="C49" s="189"/>
      <c r="D49" s="189"/>
      <c r="E49" s="189"/>
      <c r="F49" s="190"/>
      <c r="G49" s="111"/>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3"/>
    </row>
    <row r="50" spans="1:38" ht="11.25" customHeight="1" x14ac:dyDescent="0.15">
      <c r="A50" s="188"/>
      <c r="B50" s="189"/>
      <c r="C50" s="189"/>
      <c r="D50" s="189"/>
      <c r="E50" s="189"/>
      <c r="F50" s="190"/>
      <c r="G50" s="13"/>
      <c r="H50" s="73" t="s">
        <v>302</v>
      </c>
      <c r="I50" s="83"/>
      <c r="J50" s="83"/>
      <c r="K50" s="83"/>
      <c r="L50" s="83"/>
      <c r="M50" s="92"/>
      <c r="N50" s="83"/>
      <c r="O50" s="83"/>
      <c r="P50" s="83"/>
      <c r="Q50" s="83"/>
      <c r="R50" s="83"/>
      <c r="S50" s="83"/>
      <c r="T50" s="83"/>
      <c r="U50" s="83"/>
      <c r="V50" s="83"/>
      <c r="W50" s="83"/>
      <c r="X50" s="83"/>
      <c r="Y50" s="83"/>
      <c r="Z50" s="88"/>
      <c r="AA50" s="83"/>
      <c r="AB50" s="83"/>
      <c r="AC50" s="83"/>
      <c r="AD50" s="83"/>
      <c r="AE50" s="83"/>
      <c r="AF50" s="83"/>
      <c r="AG50" s="83"/>
      <c r="AH50" s="83"/>
      <c r="AI50" s="83"/>
      <c r="AJ50" s="83"/>
      <c r="AK50" s="83"/>
      <c r="AL50" s="21"/>
    </row>
    <row r="51" spans="1:38" ht="10.5" customHeight="1" x14ac:dyDescent="0.15">
      <c r="A51" s="188"/>
      <c r="B51" s="189"/>
      <c r="C51" s="189"/>
      <c r="D51" s="189"/>
      <c r="E51" s="189"/>
      <c r="F51" s="190"/>
      <c r="G51" s="13"/>
      <c r="H51" s="73"/>
      <c r="I51" s="83"/>
      <c r="J51" s="83"/>
      <c r="K51" s="83"/>
      <c r="L51" s="83"/>
      <c r="M51" s="92"/>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21"/>
    </row>
    <row r="52" spans="1:38" ht="16.5" customHeight="1" x14ac:dyDescent="0.15">
      <c r="A52" s="188"/>
      <c r="B52" s="189"/>
      <c r="C52" s="189"/>
      <c r="D52" s="189"/>
      <c r="E52" s="189"/>
      <c r="F52" s="190"/>
      <c r="G52" s="7"/>
      <c r="H52" s="73"/>
      <c r="I52" s="83"/>
      <c r="J52" s="310"/>
      <c r="K52" s="310"/>
      <c r="L52" s="83" t="s">
        <v>34</v>
      </c>
      <c r="M52" s="310"/>
      <c r="N52" s="310"/>
      <c r="O52" s="83" t="s">
        <v>3</v>
      </c>
      <c r="P52" s="108" t="s">
        <v>10</v>
      </c>
      <c r="Q52" s="311"/>
      <c r="R52" s="96" t="s">
        <v>22</v>
      </c>
      <c r="S52" s="83" t="s">
        <v>37</v>
      </c>
      <c r="T52" s="83"/>
      <c r="U52" s="310"/>
      <c r="V52" s="310"/>
      <c r="W52" s="83" t="s">
        <v>34</v>
      </c>
      <c r="X52" s="310"/>
      <c r="Y52" s="310"/>
      <c r="Z52" s="83" t="s">
        <v>3</v>
      </c>
      <c r="AA52" s="108" t="s">
        <v>10</v>
      </c>
      <c r="AB52" s="311"/>
      <c r="AC52" s="96" t="s">
        <v>22</v>
      </c>
      <c r="AD52" s="83"/>
      <c r="AE52" s="83"/>
      <c r="AF52" s="83"/>
      <c r="AG52" s="83"/>
      <c r="AH52" s="83"/>
      <c r="AI52" s="83"/>
      <c r="AJ52" s="83"/>
      <c r="AK52" s="83"/>
      <c r="AL52" s="21"/>
    </row>
    <row r="53" spans="1:38" ht="10.5" customHeight="1" x14ac:dyDescent="0.15">
      <c r="A53" s="188"/>
      <c r="B53" s="189"/>
      <c r="C53" s="189"/>
      <c r="D53" s="189"/>
      <c r="E53" s="189"/>
      <c r="F53" s="190"/>
      <c r="G53" s="7"/>
      <c r="H53" s="73"/>
      <c r="I53" s="83"/>
      <c r="J53" s="83"/>
      <c r="K53" s="83"/>
      <c r="L53" s="83"/>
      <c r="M53" s="92"/>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21"/>
    </row>
    <row r="54" spans="1:38" ht="16.5" customHeight="1" x14ac:dyDescent="0.15">
      <c r="A54" s="188"/>
      <c r="B54" s="189"/>
      <c r="C54" s="189"/>
      <c r="D54" s="189"/>
      <c r="E54" s="189"/>
      <c r="F54" s="190"/>
      <c r="G54" s="7"/>
      <c r="H54" s="73" t="s">
        <v>306</v>
      </c>
      <c r="I54" s="83"/>
      <c r="J54" s="83"/>
      <c r="K54" s="83"/>
      <c r="L54" s="83"/>
      <c r="M54" s="92"/>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21"/>
    </row>
    <row r="55" spans="1:38" ht="16.5" customHeight="1" x14ac:dyDescent="0.15">
      <c r="A55" s="188"/>
      <c r="B55" s="189"/>
      <c r="C55" s="189"/>
      <c r="D55" s="189"/>
      <c r="E55" s="189"/>
      <c r="F55" s="190"/>
      <c r="G55" s="7"/>
      <c r="H55" s="73" t="s">
        <v>304</v>
      </c>
      <c r="I55" s="83"/>
      <c r="J55" s="83"/>
      <c r="K55" s="83"/>
      <c r="L55" s="83"/>
      <c r="M55" s="92"/>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21"/>
    </row>
    <row r="56" spans="1:38" ht="16.5" customHeight="1" x14ac:dyDescent="0.15">
      <c r="A56" s="188"/>
      <c r="B56" s="189"/>
      <c r="C56" s="189"/>
      <c r="D56" s="189"/>
      <c r="E56" s="189"/>
      <c r="F56" s="190"/>
      <c r="G56" s="73"/>
      <c r="H56" s="92" t="s">
        <v>305</v>
      </c>
      <c r="I56" s="83"/>
      <c r="J56" s="83"/>
      <c r="K56" s="83"/>
      <c r="L56" s="83"/>
      <c r="M56" s="83"/>
      <c r="N56" s="73"/>
      <c r="O56" s="83"/>
      <c r="P56" s="83"/>
      <c r="Q56" s="83"/>
      <c r="R56" s="83"/>
      <c r="S56" s="83"/>
      <c r="T56" s="83"/>
      <c r="U56" s="83"/>
      <c r="V56" s="73"/>
      <c r="W56" s="110"/>
      <c r="X56" s="73"/>
      <c r="Y56" s="73"/>
      <c r="Z56" s="73"/>
      <c r="AA56" s="73"/>
      <c r="AB56" s="73"/>
      <c r="AC56" s="73"/>
      <c r="AD56" s="73"/>
      <c r="AE56" s="73"/>
      <c r="AF56" s="73"/>
      <c r="AG56" s="73"/>
      <c r="AH56" s="73"/>
      <c r="AI56" s="73"/>
      <c r="AJ56" s="73"/>
      <c r="AK56" s="73"/>
      <c r="AL56" s="26"/>
    </row>
    <row r="57" spans="1:38" ht="16.5" customHeight="1" x14ac:dyDescent="0.15">
      <c r="A57" s="188"/>
      <c r="B57" s="189"/>
      <c r="C57" s="189"/>
      <c r="D57" s="189"/>
      <c r="E57" s="189"/>
      <c r="F57" s="190"/>
      <c r="G57" s="73"/>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73"/>
      <c r="AJ57" s="73"/>
      <c r="AK57" s="73"/>
      <c r="AL57" s="26"/>
    </row>
    <row r="58" spans="1:38" ht="15" customHeight="1" thickBot="1" x14ac:dyDescent="0.2">
      <c r="A58" s="188"/>
      <c r="B58" s="189"/>
      <c r="C58" s="189"/>
      <c r="D58" s="189"/>
      <c r="E58" s="189"/>
      <c r="F58" s="190"/>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26"/>
    </row>
    <row r="59" spans="1:38" ht="4.5" customHeight="1" x14ac:dyDescent="0.15">
      <c r="A59" s="74"/>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75"/>
    </row>
    <row r="60" spans="1:38" ht="79.5" customHeight="1" x14ac:dyDescent="0.15">
      <c r="A60" s="76"/>
      <c r="B60" s="242" t="s">
        <v>303</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0"/>
    </row>
    <row r="61" spans="1:38" ht="6" customHeight="1" thickBot="1" x14ac:dyDescent="0.2">
      <c r="A61" s="77"/>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2"/>
    </row>
    <row r="71" ht="12" customHeight="1" x14ac:dyDescent="0.15"/>
  </sheetData>
  <sheetProtection algorithmName="SHA-512" hashValue="yAkMK4MQd+Y6oIlKaO1WRC2BWPzSlJJyHtrDLIvHSbq++6RLs59LVy8wtXMnatPHO9CFNsGZvJnYqVvzAsNQ2Q==" saltValue="bRILddH0Ke29FDWnXcU4BA==" spinCount="100000" sheet="1" objects="1" scenarios="1"/>
  <mergeCells count="116">
    <mergeCell ref="G28:L28"/>
    <mergeCell ref="AB28:AL28"/>
    <mergeCell ref="B60:AK60"/>
    <mergeCell ref="A40:F48"/>
    <mergeCell ref="H41:AK41"/>
    <mergeCell ref="AI42:AJ42"/>
    <mergeCell ref="J44:L44"/>
    <mergeCell ref="M44:AA44"/>
    <mergeCell ref="AB44:AD44"/>
    <mergeCell ref="AE44:AF44"/>
    <mergeCell ref="AG44:AH44"/>
    <mergeCell ref="AI44:AJ44"/>
    <mergeCell ref="J45:L45"/>
    <mergeCell ref="M45:AK45"/>
    <mergeCell ref="G46:N46"/>
    <mergeCell ref="O46:R46"/>
    <mergeCell ref="T46:W46"/>
    <mergeCell ref="Y46:AB46"/>
    <mergeCell ref="O42:AH42"/>
    <mergeCell ref="A49:F58"/>
    <mergeCell ref="H57:AH57"/>
    <mergeCell ref="J52:K52"/>
    <mergeCell ref="M52:N52"/>
    <mergeCell ref="AI15:AL15"/>
    <mergeCell ref="A14:F16"/>
    <mergeCell ref="G14:I14"/>
    <mergeCell ref="G15:H15"/>
    <mergeCell ref="I15:L15"/>
    <mergeCell ref="G16:I16"/>
    <mergeCell ref="J16:AL16"/>
    <mergeCell ref="M15:N15"/>
    <mergeCell ref="O15:V15"/>
    <mergeCell ref="W28:AA28"/>
    <mergeCell ref="I18:O18"/>
    <mergeCell ref="P18:W18"/>
    <mergeCell ref="Y18:AC18"/>
    <mergeCell ref="W13:X13"/>
    <mergeCell ref="Y13:AB13"/>
    <mergeCell ref="A21:F23"/>
    <mergeCell ref="I22:J22"/>
    <mergeCell ref="AD15:AG15"/>
    <mergeCell ref="AD18:AE18"/>
    <mergeCell ref="A24:F27"/>
    <mergeCell ref="G24:AL27"/>
    <mergeCell ref="A28:F39"/>
    <mergeCell ref="T30:U30"/>
    <mergeCell ref="W30:X30"/>
    <mergeCell ref="AB30:AC30"/>
    <mergeCell ref="AE30:AF30"/>
    <mergeCell ref="G32:I32"/>
    <mergeCell ref="J32:AL32"/>
    <mergeCell ref="G33:V33"/>
    <mergeCell ref="J34:S34"/>
    <mergeCell ref="G37:AL39"/>
    <mergeCell ref="L35:AK35"/>
    <mergeCell ref="M28:V28"/>
    <mergeCell ref="N9:O9"/>
    <mergeCell ref="Y17:AC17"/>
    <mergeCell ref="I9:M9"/>
    <mergeCell ref="P9:V9"/>
    <mergeCell ref="G12:I12"/>
    <mergeCell ref="Y9:AB9"/>
    <mergeCell ref="AD9:AG9"/>
    <mergeCell ref="G13:I13"/>
    <mergeCell ref="W15:X15"/>
    <mergeCell ref="Y15:AB15"/>
    <mergeCell ref="I17:O17"/>
    <mergeCell ref="P17:W17"/>
    <mergeCell ref="L8:AD8"/>
    <mergeCell ref="W12:X12"/>
    <mergeCell ref="Y12:AB12"/>
    <mergeCell ref="AD12:AG12"/>
    <mergeCell ref="AI12:AL12"/>
    <mergeCell ref="U52:V52"/>
    <mergeCell ref="X52:Y52"/>
    <mergeCell ref="A8:F8"/>
    <mergeCell ref="A12:F13"/>
    <mergeCell ref="J12:V12"/>
    <mergeCell ref="J13:V13"/>
    <mergeCell ref="W14:AL14"/>
    <mergeCell ref="J14:V14"/>
    <mergeCell ref="V19:Y19"/>
    <mergeCell ref="AF18:AL18"/>
    <mergeCell ref="A17:F19"/>
    <mergeCell ref="AD17:AE17"/>
    <mergeCell ref="K19:L19"/>
    <mergeCell ref="Z19:AE19"/>
    <mergeCell ref="AI9:AL9"/>
    <mergeCell ref="G10:AL10"/>
    <mergeCell ref="G11:I11"/>
    <mergeCell ref="J11:AL11"/>
    <mergeCell ref="G9:H9"/>
    <mergeCell ref="A9:F11"/>
    <mergeCell ref="W9:X9"/>
    <mergeCell ref="A1:AL1"/>
    <mergeCell ref="AG3:AH3"/>
    <mergeCell ref="AJ3:AK3"/>
    <mergeCell ref="A4:AL4"/>
    <mergeCell ref="A5:F5"/>
    <mergeCell ref="Y7:AB7"/>
    <mergeCell ref="AE7:AF7"/>
    <mergeCell ref="A6:F6"/>
    <mergeCell ref="G6:Q6"/>
    <mergeCell ref="Y6:AB6"/>
    <mergeCell ref="AC6:AL6"/>
    <mergeCell ref="AI7:AJ7"/>
    <mergeCell ref="AC3:AE3"/>
    <mergeCell ref="V7:X7"/>
    <mergeCell ref="V6:X6"/>
    <mergeCell ref="R6:U6"/>
    <mergeCell ref="G5:AL5"/>
    <mergeCell ref="A7:F7"/>
    <mergeCell ref="G7:Q7"/>
    <mergeCell ref="R7:U7"/>
    <mergeCell ref="AG8:AH8"/>
    <mergeCell ref="G8:K8"/>
  </mergeCells>
  <phoneticPr fontId="2"/>
  <dataValidations xWindow="333" yWindow="508" count="15">
    <dataValidation imeMode="on" allowBlank="1" showInputMessage="1" showErrorMessage="1" prompt="例1）_x000a_得意分野：○○_x000a_既修得科目：○○、○○（希望テーマに関わりのある科目等）_x000a_研究テーマ：（ある場合は記入）_x000a__x000a_例2）_x000a_○○が得意です。また、現在○○○○の研究をしています。今まで○○、○○等を勉強してきましたので実習に生かせると思います。" sqref="G24:AL27" xr:uid="{00000000-0002-0000-0000-000000000000}"/>
    <dataValidation type="list" allowBlank="1" showInputMessage="1" showErrorMessage="1" prompt="プルダウンから選択して下さい。_x000a_直接入力はできません。" sqref="I22:J22 I19:I20 T22" xr:uid="{00000000-0002-0000-0000-000001000000}">
      <formula1>"有,無"</formula1>
    </dataValidation>
    <dataValidation imeMode="off" allowBlank="1" showInputMessage="1" showErrorMessage="1" sqref="AC6:AL6 Y7:AB7 AE7:AF7 AI7:AJ7 I9 N9 Y9:AB9 AD9:AG9 AI9:AL9 J11:AL11 Y12:AB12 AD12:AG12 AI12:AL12 Y15:AB15 AD15:AG15 AI15:AL15 AE30:AF30 T46:W47 G9 J16:AL16 K19:L20 Y46:AB47 T30:U30 W30:X30 AB30:AC30 P46:R47 O46" xr:uid="{00000000-0002-0000-0000-000003000000}"/>
    <dataValidation imeMode="on" allowBlank="1" showInputMessage="1" showErrorMessage="1" sqref="G10:AL10 Y13:AB13 P17:P18 M44:AA44 G12:J13 I15:L15 O15:V15 G37:AL39 Z19:AE20 M45:AK45 J14" xr:uid="{00000000-0002-0000-0000-000004000000}"/>
    <dataValidation type="list" allowBlank="1" showInputMessage="1" showErrorMessage="1" prompt="プルダウンから選択して下さい。_x000a_直接入力はできません。" sqref="J34:S34" xr:uid="{00000000-0002-0000-0000-000005000000}">
      <formula1>"合致している,不安な要素がある"</formula1>
    </dataValidation>
    <dataValidation type="list" allowBlank="1" showInputMessage="1" showErrorMessage="1" prompt="プルダウンから選択して下さい。_x000a_直接入力はできません。" sqref="AD17:AE18" xr:uid="{00000000-0002-0000-0000-00000C000000}">
      <formula1>"必修,選択"</formula1>
    </dataValidation>
    <dataValidation type="list" allowBlank="1" showInputMessage="1" showErrorMessage="1" sqref="V6" xr:uid="{00000000-0002-0000-0000-00000D000000}">
      <formula1>"男,女,回答しない"</formula1>
    </dataValidation>
    <dataValidation imeMode="on" allowBlank="1" showInputMessage="1" showErrorMessage="1" prompt="希望テーマ番号を選択すると自動入力されます。" sqref="J32:AL32 AB28" xr:uid="{00000000-0002-0000-0000-00000E000000}"/>
    <dataValidation imeMode="on" allowBlank="1" showInputMessage="1" showErrorMessage="1" prompt="姓と名の間にスペースを入れてください" sqref="G7:Q7" xr:uid="{7E316542-761F-4815-AAE5-13DFFF6FF086}"/>
    <dataValidation imeMode="on" allowBlank="1" showInputMessage="1" showErrorMessage="1" prompt="カタカナ全角で入力し、姓と名の間にスペースを入れてください。" sqref="G6:Q6" xr:uid="{699E6536-AD0F-477F-8994-05612F0BB3D3}"/>
    <dataValidation allowBlank="1" showErrorMessage="1" prompt="プルダウンから選択して下さい。_x000a_直接入力はできません。" sqref="L8" xr:uid="{00000000-0002-0000-0000-000002000000}"/>
    <dataValidation type="list" imeMode="off" allowBlank="1" showInputMessage="1" showErrorMessage="1" sqref="AG8:AH8" xr:uid="{2D96AEE3-DB18-4188-B829-DE59E5F9F077}">
      <formula1>"5,1"</formula1>
    </dataValidation>
    <dataValidation type="list" allowBlank="1" showErrorMessage="1" prompt="プルダウンから選択して下さい。_x000a_直接入力はできません。" sqref="G8" xr:uid="{FB88250F-65FD-46D7-80F7-DC7B697CE28E}">
      <formula1>"本科,専攻科"</formula1>
    </dataValidation>
    <dataValidation type="list" allowBlank="1" showInputMessage="1" showErrorMessage="1" prompt="プルダウンから選択して下さい。_x000a_直接入力はできません。" sqref="O42:AH42" xr:uid="{5DD9C405-8CB5-40F3-8544-B016F1F5C450}">
      <formula1>"1.　現住所から通学,2.　親類宅、友人宅等から通学,3.　ホテルまたは学内宿泊施設（宿泊費支援あり）"</formula1>
    </dataValidation>
    <dataValidation type="list" allowBlank="1" showInputMessage="1" showErrorMessage="1" prompt="プルダウンから選択して下さい。_x000a_直接入力はできません。" sqref="O56:U56" xr:uid="{00000000-0002-0000-0000-000007000000}">
      <formula1>"１.　希望する,２.　希望しない"</formula1>
    </dataValidation>
  </dataValidations>
  <pageMargins left="0.95" right="0.70866141732283472" top="0.74803149606299213" bottom="0.74803149606299213" header="0.31496062992125984" footer="0.31496062992125984"/>
  <pageSetup paperSize="9" fitToHeight="0" orientation="portrait" r:id="rId1"/>
  <headerFooter alignWithMargins="0"/>
  <rowBreaks count="1" manualBreakCount="1">
    <brk id="39" max="37" man="1"/>
  </rowBreaks>
  <extLst>
    <ext xmlns:x14="http://schemas.microsoft.com/office/spreadsheetml/2009/9/main" uri="{CCE6A557-97BC-4b89-ADB6-D9C93CAAB3DF}">
      <x14:dataValidations xmlns:xm="http://schemas.microsoft.com/office/excel/2006/main" xWindow="333" yWindow="508" count="2">
        <x14:dataValidation type="list" allowBlank="1" showInputMessage="1" showErrorMessage="1" prompt="プルダウンから選択して下さい。_x000a_直接入力はできません。" xr:uid="{00000000-0002-0000-0000-000012000000}">
          <x14:formula1>
            <xm:f>高専テーブル!$A$1:$A$64</xm:f>
          </x14:formula1>
          <xm:sqref>G5</xm:sqref>
        </x14:dataValidation>
        <x14:dataValidation type="list" errorStyle="warning" allowBlank="1" showInputMessage="1" showErrorMessage="1" prompt="プルダウンから選択して下さい。_x000a__x000a_テーマ一覧に掲載されていない_x000a_テーマの場合は、受入教員と_x000a_実施内容について相談し、_x000a_主担当教員、テーマの項目に_x000a_直接記入してください。" xr:uid="{00000000-0002-0000-0000-00000F000000}">
          <x14:formula1>
            <xm:f>'データテーブル（専攻科）'!$A2:A16</xm:f>
          </x14:formula1>
          <xm:sqref>M28:V28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C177-36D6-4E5B-84D3-CA3EC9F07BD6}">
  <sheetPr>
    <pageSetUpPr fitToPage="1"/>
  </sheetPr>
  <dimension ref="A1:AP68"/>
  <sheetViews>
    <sheetView view="pageBreakPreview" zoomScaleNormal="100" zoomScaleSheetLayoutView="100" workbookViewId="0">
      <selection sqref="A1:AL1"/>
    </sheetView>
  </sheetViews>
  <sheetFormatPr defaultRowHeight="13.5" x14ac:dyDescent="0.15"/>
  <cols>
    <col min="1" max="38" width="2.25" customWidth="1"/>
  </cols>
  <sheetData>
    <row r="1" spans="1:42" ht="30" customHeight="1" x14ac:dyDescent="0.2">
      <c r="A1" s="119" t="s">
        <v>294</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1"/>
      <c r="AL1" s="122"/>
    </row>
    <row r="2" spans="1:42" ht="19.5" customHeight="1" x14ac:dyDescent="0.15">
      <c r="A2" s="78" t="s">
        <v>29</v>
      </c>
      <c r="B2" s="79"/>
      <c r="C2" s="58"/>
      <c r="D2" s="80" t="s">
        <v>43</v>
      </c>
      <c r="E2" s="79"/>
      <c r="F2" s="79"/>
      <c r="G2" s="79"/>
      <c r="H2" s="79"/>
      <c r="I2" s="79"/>
      <c r="J2" s="79"/>
      <c r="K2" s="79"/>
      <c r="L2" s="7"/>
      <c r="M2" s="7"/>
      <c r="N2" s="7"/>
      <c r="O2" s="7"/>
      <c r="P2" s="79"/>
      <c r="Q2" s="80"/>
      <c r="R2" s="79"/>
      <c r="S2" s="79"/>
      <c r="T2" s="79"/>
      <c r="U2" s="79"/>
      <c r="V2" s="79"/>
      <c r="W2" s="79"/>
      <c r="X2" s="79"/>
      <c r="Y2" s="79"/>
      <c r="Z2" s="79"/>
      <c r="AA2" s="7"/>
      <c r="AB2" s="7"/>
      <c r="AC2" s="7"/>
      <c r="AD2" s="7"/>
      <c r="AE2" s="7"/>
      <c r="AF2" s="7"/>
      <c r="AG2" s="7"/>
      <c r="AH2" s="7"/>
      <c r="AI2" s="7"/>
      <c r="AJ2" s="7"/>
      <c r="AK2" s="7"/>
      <c r="AL2" s="20"/>
    </row>
    <row r="3" spans="1:42" ht="19.5" customHeight="1" x14ac:dyDescent="0.15">
      <c r="A3" s="78"/>
      <c r="B3" s="79"/>
      <c r="C3" s="59"/>
      <c r="D3" s="80" t="s">
        <v>38</v>
      </c>
      <c r="E3" s="7"/>
      <c r="F3" s="7"/>
      <c r="G3" s="7"/>
      <c r="H3" s="7"/>
      <c r="I3" s="7"/>
      <c r="J3" s="7"/>
      <c r="K3" s="7"/>
      <c r="L3" s="7"/>
      <c r="M3" s="7"/>
      <c r="N3" s="7"/>
      <c r="O3" s="7"/>
      <c r="P3" s="7"/>
      <c r="Q3" s="7"/>
      <c r="R3" s="7"/>
      <c r="S3" s="7"/>
      <c r="T3" s="7"/>
      <c r="U3" s="7"/>
      <c r="V3" s="7"/>
      <c r="W3" s="7"/>
      <c r="X3" s="79"/>
      <c r="Y3" s="79"/>
      <c r="Z3" s="79"/>
      <c r="AA3" s="81" t="s">
        <v>95</v>
      </c>
      <c r="AB3" s="7"/>
      <c r="AC3" s="123">
        <v>2026</v>
      </c>
      <c r="AD3" s="123"/>
      <c r="AE3" s="123"/>
      <c r="AF3" s="79" t="s">
        <v>30</v>
      </c>
      <c r="AG3" s="123">
        <v>1</v>
      </c>
      <c r="AH3" s="123"/>
      <c r="AI3" s="79" t="s">
        <v>31</v>
      </c>
      <c r="AJ3" s="123">
        <v>1</v>
      </c>
      <c r="AK3" s="123"/>
      <c r="AL3" s="12" t="s">
        <v>28</v>
      </c>
    </row>
    <row r="4" spans="1:42" ht="19.5" customHeight="1" thickBot="1" x14ac:dyDescent="0.2">
      <c r="A4" s="124"/>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6"/>
      <c r="AL4" s="127"/>
      <c r="AP4" s="7"/>
    </row>
    <row r="5" spans="1:42" ht="19.5" customHeight="1" x14ac:dyDescent="0.15">
      <c r="A5" s="128" t="s">
        <v>15</v>
      </c>
      <c r="B5" s="129"/>
      <c r="C5" s="129"/>
      <c r="D5" s="129"/>
      <c r="E5" s="129"/>
      <c r="F5" s="129"/>
      <c r="G5" s="147" t="s">
        <v>159</v>
      </c>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9"/>
    </row>
    <row r="6" spans="1:42" ht="20.25" customHeight="1" x14ac:dyDescent="0.15">
      <c r="A6" s="132" t="s">
        <v>16</v>
      </c>
      <c r="B6" s="133"/>
      <c r="C6" s="133"/>
      <c r="D6" s="133"/>
      <c r="E6" s="133"/>
      <c r="F6" s="133"/>
      <c r="G6" s="134" t="s">
        <v>96</v>
      </c>
      <c r="H6" s="135"/>
      <c r="I6" s="135"/>
      <c r="J6" s="135"/>
      <c r="K6" s="135"/>
      <c r="L6" s="135"/>
      <c r="M6" s="135"/>
      <c r="N6" s="135"/>
      <c r="O6" s="135"/>
      <c r="P6" s="135"/>
      <c r="Q6" s="136"/>
      <c r="R6" s="145" t="s">
        <v>42</v>
      </c>
      <c r="S6" s="142"/>
      <c r="T6" s="142"/>
      <c r="U6" s="146"/>
      <c r="V6" s="143" t="s">
        <v>98</v>
      </c>
      <c r="W6" s="143"/>
      <c r="X6" s="144"/>
      <c r="Y6" s="137" t="s">
        <v>94</v>
      </c>
      <c r="Z6" s="138"/>
      <c r="AA6" s="138"/>
      <c r="AB6" s="139"/>
      <c r="AC6" s="140" t="s">
        <v>107</v>
      </c>
      <c r="AD6" s="140"/>
      <c r="AE6" s="140"/>
      <c r="AF6" s="140"/>
      <c r="AG6" s="140"/>
      <c r="AH6" s="140"/>
      <c r="AI6" s="140"/>
      <c r="AJ6" s="140"/>
      <c r="AK6" s="140"/>
      <c r="AL6" s="141"/>
    </row>
    <row r="7" spans="1:42" ht="21.75" customHeight="1" x14ac:dyDescent="0.15">
      <c r="A7" s="150" t="s">
        <v>53</v>
      </c>
      <c r="B7" s="151"/>
      <c r="C7" s="151"/>
      <c r="D7" s="151"/>
      <c r="E7" s="151"/>
      <c r="F7" s="152"/>
      <c r="G7" s="153" t="s">
        <v>97</v>
      </c>
      <c r="H7" s="154"/>
      <c r="I7" s="154"/>
      <c r="J7" s="154"/>
      <c r="K7" s="154"/>
      <c r="L7" s="154"/>
      <c r="M7" s="154"/>
      <c r="N7" s="154"/>
      <c r="O7" s="154"/>
      <c r="P7" s="154"/>
      <c r="Q7" s="155"/>
      <c r="R7" s="117" t="s">
        <v>0</v>
      </c>
      <c r="S7" s="118"/>
      <c r="T7" s="118"/>
      <c r="U7" s="156"/>
      <c r="V7" s="142" t="s">
        <v>33</v>
      </c>
      <c r="W7" s="142"/>
      <c r="X7" s="142"/>
      <c r="Y7" s="130">
        <v>1976</v>
      </c>
      <c r="Z7" s="130"/>
      <c r="AA7" s="131"/>
      <c r="AB7" s="131"/>
      <c r="AC7" s="11" t="s">
        <v>1</v>
      </c>
      <c r="AD7" s="4"/>
      <c r="AE7" s="130">
        <v>10</v>
      </c>
      <c r="AF7" s="130"/>
      <c r="AG7" s="11" t="s">
        <v>2</v>
      </c>
      <c r="AH7" s="4"/>
      <c r="AI7" s="130">
        <v>1</v>
      </c>
      <c r="AJ7" s="130"/>
      <c r="AK7" s="11" t="s">
        <v>3</v>
      </c>
      <c r="AL7" s="5"/>
    </row>
    <row r="8" spans="1:42" ht="22.5" customHeight="1" x14ac:dyDescent="0.15">
      <c r="A8" s="165" t="s">
        <v>50</v>
      </c>
      <c r="B8" s="166"/>
      <c r="C8" s="166"/>
      <c r="D8" s="166"/>
      <c r="E8" s="166"/>
      <c r="F8" s="167"/>
      <c r="G8" s="158" t="s">
        <v>99</v>
      </c>
      <c r="H8" s="159"/>
      <c r="I8" s="159"/>
      <c r="J8" s="159"/>
      <c r="K8" s="159"/>
      <c r="L8" s="160" t="s">
        <v>307</v>
      </c>
      <c r="M8" s="161"/>
      <c r="N8" s="161"/>
      <c r="O8" s="161"/>
      <c r="P8" s="161"/>
      <c r="Q8" s="161"/>
      <c r="R8" s="161"/>
      <c r="S8" s="161"/>
      <c r="T8" s="161"/>
      <c r="U8" s="161"/>
      <c r="V8" s="161"/>
      <c r="W8" s="161"/>
      <c r="X8" s="161"/>
      <c r="Y8" s="161"/>
      <c r="Z8" s="161"/>
      <c r="AA8" s="161"/>
      <c r="AB8" s="161"/>
      <c r="AC8" s="161"/>
      <c r="AD8" s="161"/>
      <c r="AE8" s="82"/>
      <c r="AF8" s="83" t="s">
        <v>4</v>
      </c>
      <c r="AG8" s="157">
        <v>1</v>
      </c>
      <c r="AH8" s="157"/>
      <c r="AI8" s="84" t="s">
        <v>5</v>
      </c>
      <c r="AJ8" s="85"/>
      <c r="AK8" s="85"/>
      <c r="AL8" s="3"/>
    </row>
    <row r="9" spans="1:42" ht="23.25" customHeight="1" x14ac:dyDescent="0.15">
      <c r="A9" s="114" t="s">
        <v>298</v>
      </c>
      <c r="B9" s="115"/>
      <c r="C9" s="115"/>
      <c r="D9" s="115"/>
      <c r="E9" s="115"/>
      <c r="F9" s="115"/>
      <c r="G9" s="201" t="s">
        <v>6</v>
      </c>
      <c r="H9" s="202"/>
      <c r="I9" s="204" t="s">
        <v>108</v>
      </c>
      <c r="J9" s="204"/>
      <c r="K9" s="204"/>
      <c r="L9" s="204"/>
      <c r="M9" s="204"/>
      <c r="N9" s="202" t="s">
        <v>101</v>
      </c>
      <c r="O9" s="202"/>
      <c r="P9" s="205" t="s">
        <v>308</v>
      </c>
      <c r="Q9" s="205"/>
      <c r="R9" s="205"/>
      <c r="S9" s="205"/>
      <c r="T9" s="205"/>
      <c r="U9" s="205"/>
      <c r="V9" s="206"/>
      <c r="W9" s="117" t="s">
        <v>27</v>
      </c>
      <c r="X9" s="118"/>
      <c r="Y9" s="162" t="s">
        <v>111</v>
      </c>
      <c r="Z9" s="162"/>
      <c r="AA9" s="162"/>
      <c r="AB9" s="162"/>
      <c r="AC9" s="57" t="s">
        <v>7</v>
      </c>
      <c r="AD9" s="162" t="s">
        <v>111</v>
      </c>
      <c r="AE9" s="162"/>
      <c r="AF9" s="162"/>
      <c r="AG9" s="162"/>
      <c r="AH9" s="57" t="s">
        <v>101</v>
      </c>
      <c r="AI9" s="162" t="s">
        <v>111</v>
      </c>
      <c r="AJ9" s="162"/>
      <c r="AK9" s="162"/>
      <c r="AL9" s="163"/>
    </row>
    <row r="10" spans="1:42" ht="23.25" customHeight="1" x14ac:dyDescent="0.15">
      <c r="A10" s="116"/>
      <c r="B10" s="115"/>
      <c r="C10" s="115"/>
      <c r="D10" s="115"/>
      <c r="E10" s="115"/>
      <c r="F10" s="115"/>
      <c r="G10" s="197" t="s">
        <v>309</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9"/>
    </row>
    <row r="11" spans="1:42" ht="21.75" customHeight="1" x14ac:dyDescent="0.15">
      <c r="A11" s="116"/>
      <c r="B11" s="115"/>
      <c r="C11" s="115"/>
      <c r="D11" s="115"/>
      <c r="E11" s="115"/>
      <c r="F11" s="115"/>
      <c r="G11" s="117" t="s">
        <v>8</v>
      </c>
      <c r="H11" s="118"/>
      <c r="I11" s="118"/>
      <c r="J11" s="200" t="s">
        <v>117</v>
      </c>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9"/>
    </row>
    <row r="12" spans="1:42" ht="19.5" customHeight="1" x14ac:dyDescent="0.15">
      <c r="A12" s="168" t="s">
        <v>299</v>
      </c>
      <c r="B12" s="169"/>
      <c r="C12" s="169"/>
      <c r="D12" s="169"/>
      <c r="E12" s="169"/>
      <c r="F12" s="170"/>
      <c r="G12" s="207" t="s">
        <v>17</v>
      </c>
      <c r="H12" s="208"/>
      <c r="I12" s="208"/>
      <c r="J12" s="174" t="s">
        <v>109</v>
      </c>
      <c r="K12" s="174"/>
      <c r="L12" s="174"/>
      <c r="M12" s="174"/>
      <c r="N12" s="174"/>
      <c r="O12" s="174"/>
      <c r="P12" s="174"/>
      <c r="Q12" s="174"/>
      <c r="R12" s="174"/>
      <c r="S12" s="174"/>
      <c r="T12" s="174"/>
      <c r="U12" s="174"/>
      <c r="V12" s="175"/>
      <c r="W12" s="117" t="s">
        <v>27</v>
      </c>
      <c r="X12" s="118"/>
      <c r="Y12" s="162" t="s">
        <v>112</v>
      </c>
      <c r="Z12" s="162"/>
      <c r="AA12" s="162"/>
      <c r="AB12" s="162"/>
      <c r="AC12" s="57" t="s">
        <v>7</v>
      </c>
      <c r="AD12" s="162" t="s">
        <v>112</v>
      </c>
      <c r="AE12" s="162"/>
      <c r="AF12" s="162"/>
      <c r="AG12" s="162"/>
      <c r="AH12" s="57" t="s">
        <v>7</v>
      </c>
      <c r="AI12" s="162" t="s">
        <v>112</v>
      </c>
      <c r="AJ12" s="162"/>
      <c r="AK12" s="162"/>
      <c r="AL12" s="163"/>
    </row>
    <row r="13" spans="1:42" ht="19.5" customHeight="1" x14ac:dyDescent="0.15">
      <c r="A13" s="171"/>
      <c r="B13" s="172"/>
      <c r="C13" s="172"/>
      <c r="D13" s="172"/>
      <c r="E13" s="172"/>
      <c r="F13" s="173"/>
      <c r="G13" s="209" t="s">
        <v>18</v>
      </c>
      <c r="H13" s="210"/>
      <c r="I13" s="210"/>
      <c r="J13" s="154" t="s">
        <v>310</v>
      </c>
      <c r="K13" s="154"/>
      <c r="L13" s="154"/>
      <c r="M13" s="154"/>
      <c r="N13" s="154"/>
      <c r="O13" s="154"/>
      <c r="P13" s="154"/>
      <c r="Q13" s="154"/>
      <c r="R13" s="154"/>
      <c r="S13" s="154"/>
      <c r="T13" s="154"/>
      <c r="U13" s="154"/>
      <c r="V13" s="155"/>
      <c r="W13" s="117" t="s">
        <v>36</v>
      </c>
      <c r="X13" s="118"/>
      <c r="Y13" s="179" t="s">
        <v>110</v>
      </c>
      <c r="Z13" s="179"/>
      <c r="AA13" s="179"/>
      <c r="AB13" s="180"/>
      <c r="AC13" s="69"/>
      <c r="AD13" s="70"/>
      <c r="AE13" s="70"/>
      <c r="AF13" s="70"/>
      <c r="AG13" s="70"/>
      <c r="AH13" s="70"/>
      <c r="AI13" s="70"/>
      <c r="AJ13" s="70"/>
      <c r="AK13" s="70"/>
      <c r="AL13" s="86"/>
    </row>
    <row r="14" spans="1:42" ht="19.5" customHeight="1" x14ac:dyDescent="0.15">
      <c r="A14" s="168" t="s">
        <v>19</v>
      </c>
      <c r="B14" s="169"/>
      <c r="C14" s="169"/>
      <c r="D14" s="169"/>
      <c r="E14" s="169"/>
      <c r="F14" s="170"/>
      <c r="G14" s="229" t="s">
        <v>20</v>
      </c>
      <c r="H14" s="172"/>
      <c r="I14" s="172"/>
      <c r="J14" s="179" t="s">
        <v>311</v>
      </c>
      <c r="K14" s="179"/>
      <c r="L14" s="179"/>
      <c r="M14" s="179"/>
      <c r="N14" s="179"/>
      <c r="O14" s="179"/>
      <c r="P14" s="179"/>
      <c r="Q14" s="179"/>
      <c r="R14" s="179"/>
      <c r="S14" s="179"/>
      <c r="T14" s="179"/>
      <c r="U14" s="179"/>
      <c r="V14" s="180"/>
      <c r="W14" s="176"/>
      <c r="X14" s="177"/>
      <c r="Y14" s="177"/>
      <c r="Z14" s="177"/>
      <c r="AA14" s="177"/>
      <c r="AB14" s="177"/>
      <c r="AC14" s="177"/>
      <c r="AD14" s="177"/>
      <c r="AE14" s="177"/>
      <c r="AF14" s="177"/>
      <c r="AG14" s="177"/>
      <c r="AH14" s="177"/>
      <c r="AI14" s="177"/>
      <c r="AJ14" s="177"/>
      <c r="AK14" s="177"/>
      <c r="AL14" s="178"/>
    </row>
    <row r="15" spans="1:42" ht="19.5" customHeight="1" x14ac:dyDescent="0.15">
      <c r="A15" s="188"/>
      <c r="B15" s="189"/>
      <c r="C15" s="189"/>
      <c r="D15" s="189"/>
      <c r="E15" s="189"/>
      <c r="F15" s="190"/>
      <c r="G15" s="117" t="s">
        <v>46</v>
      </c>
      <c r="H15" s="230"/>
      <c r="I15" s="179" t="s">
        <v>113</v>
      </c>
      <c r="J15" s="179"/>
      <c r="K15" s="179"/>
      <c r="L15" s="180"/>
      <c r="M15" s="236" t="s">
        <v>21</v>
      </c>
      <c r="N15" s="237"/>
      <c r="O15" s="179" t="s">
        <v>114</v>
      </c>
      <c r="P15" s="238"/>
      <c r="Q15" s="238"/>
      <c r="R15" s="238"/>
      <c r="S15" s="238"/>
      <c r="T15" s="238"/>
      <c r="U15" s="238"/>
      <c r="V15" s="239"/>
      <c r="W15" s="117" t="s">
        <v>27</v>
      </c>
      <c r="X15" s="118"/>
      <c r="Y15" s="162" t="s">
        <v>115</v>
      </c>
      <c r="Z15" s="162"/>
      <c r="AA15" s="162"/>
      <c r="AB15" s="162"/>
      <c r="AC15" s="57" t="s">
        <v>7</v>
      </c>
      <c r="AD15" s="162" t="s">
        <v>115</v>
      </c>
      <c r="AE15" s="162"/>
      <c r="AF15" s="162"/>
      <c r="AG15" s="162"/>
      <c r="AH15" s="57" t="s">
        <v>7</v>
      </c>
      <c r="AI15" s="162" t="s">
        <v>115</v>
      </c>
      <c r="AJ15" s="162"/>
      <c r="AK15" s="162"/>
      <c r="AL15" s="163"/>
    </row>
    <row r="16" spans="1:42" ht="19.5" customHeight="1" thickBot="1" x14ac:dyDescent="0.2">
      <c r="A16" s="188"/>
      <c r="B16" s="189"/>
      <c r="C16" s="189"/>
      <c r="D16" s="189"/>
      <c r="E16" s="189"/>
      <c r="F16" s="190"/>
      <c r="G16" s="231" t="s">
        <v>8</v>
      </c>
      <c r="H16" s="232"/>
      <c r="I16" s="232"/>
      <c r="J16" s="233" t="s">
        <v>116</v>
      </c>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5"/>
    </row>
    <row r="17" spans="1:38" ht="6.75" customHeight="1" x14ac:dyDescent="0.15">
      <c r="A17" s="186" t="s">
        <v>56</v>
      </c>
      <c r="B17" s="187"/>
      <c r="C17" s="187"/>
      <c r="D17" s="187"/>
      <c r="E17" s="187"/>
      <c r="F17" s="187"/>
      <c r="G17" s="62"/>
      <c r="H17" s="14"/>
      <c r="I17" s="211"/>
      <c r="J17" s="211"/>
      <c r="K17" s="211"/>
      <c r="L17" s="211"/>
      <c r="M17" s="211"/>
      <c r="N17" s="211"/>
      <c r="O17" s="211"/>
      <c r="P17" s="212"/>
      <c r="Q17" s="212"/>
      <c r="R17" s="212"/>
      <c r="S17" s="212"/>
      <c r="T17" s="212"/>
      <c r="U17" s="212"/>
      <c r="V17" s="212"/>
      <c r="W17" s="212"/>
      <c r="X17" s="63"/>
      <c r="Y17" s="203"/>
      <c r="Z17" s="203"/>
      <c r="AA17" s="203"/>
      <c r="AB17" s="203"/>
      <c r="AC17" s="203"/>
      <c r="AD17" s="191"/>
      <c r="AE17" s="191"/>
      <c r="AF17" s="64"/>
      <c r="AG17" s="65"/>
      <c r="AH17" s="14"/>
      <c r="AI17" s="66"/>
      <c r="AJ17" s="66"/>
      <c r="AK17" s="66"/>
      <c r="AL17" s="67"/>
    </row>
    <row r="18" spans="1:38" ht="25.5" customHeight="1" x14ac:dyDescent="0.15">
      <c r="A18" s="188"/>
      <c r="B18" s="189"/>
      <c r="C18" s="189"/>
      <c r="D18" s="189"/>
      <c r="E18" s="189"/>
      <c r="F18" s="190"/>
      <c r="G18" s="15"/>
      <c r="H18" s="83" t="s">
        <v>24</v>
      </c>
      <c r="I18" s="216" t="s">
        <v>41</v>
      </c>
      <c r="J18" s="216"/>
      <c r="K18" s="216"/>
      <c r="L18" s="216"/>
      <c r="M18" s="216"/>
      <c r="N18" s="216"/>
      <c r="O18" s="217"/>
      <c r="P18" s="218" t="s">
        <v>118</v>
      </c>
      <c r="Q18" s="219"/>
      <c r="R18" s="219"/>
      <c r="S18" s="219"/>
      <c r="T18" s="219"/>
      <c r="U18" s="219"/>
      <c r="V18" s="219"/>
      <c r="W18" s="219"/>
      <c r="X18" s="39"/>
      <c r="Y18" s="220" t="s">
        <v>44</v>
      </c>
      <c r="Z18" s="220"/>
      <c r="AA18" s="220"/>
      <c r="AB18" s="220"/>
      <c r="AC18" s="220"/>
      <c r="AD18" s="240" t="s">
        <v>312</v>
      </c>
      <c r="AE18" s="241"/>
      <c r="AF18" s="183" t="str">
        <f>IF(OR(P18="",AD18=""),"未入力があります！","")</f>
        <v/>
      </c>
      <c r="AG18" s="184"/>
      <c r="AH18" s="184"/>
      <c r="AI18" s="184"/>
      <c r="AJ18" s="184"/>
      <c r="AK18" s="184"/>
      <c r="AL18" s="185"/>
    </row>
    <row r="19" spans="1:38" ht="19.5" customHeight="1" x14ac:dyDescent="0.15">
      <c r="A19" s="188"/>
      <c r="B19" s="189"/>
      <c r="C19" s="189"/>
      <c r="D19" s="189"/>
      <c r="E19" s="189"/>
      <c r="F19" s="190"/>
      <c r="G19" s="13"/>
      <c r="H19" s="83" t="s">
        <v>24</v>
      </c>
      <c r="I19" s="54" t="s">
        <v>102</v>
      </c>
      <c r="J19" s="40" t="s">
        <v>10</v>
      </c>
      <c r="K19" s="192">
        <v>2</v>
      </c>
      <c r="L19" s="193"/>
      <c r="M19" s="41" t="s">
        <v>11</v>
      </c>
      <c r="N19" s="87"/>
      <c r="O19" s="83" t="s">
        <v>12</v>
      </c>
      <c r="P19" s="73" t="s">
        <v>13</v>
      </c>
      <c r="Q19" s="73"/>
      <c r="R19" s="73"/>
      <c r="S19" s="73"/>
      <c r="T19" s="73"/>
      <c r="U19" s="83" t="s">
        <v>10</v>
      </c>
      <c r="V19" s="181" t="s">
        <v>58</v>
      </c>
      <c r="W19" s="181"/>
      <c r="X19" s="181"/>
      <c r="Y19" s="182"/>
      <c r="Z19" s="194" t="s">
        <v>313</v>
      </c>
      <c r="AA19" s="195"/>
      <c r="AB19" s="195"/>
      <c r="AC19" s="195"/>
      <c r="AD19" s="195"/>
      <c r="AE19" s="196"/>
      <c r="AF19" s="41" t="s">
        <v>22</v>
      </c>
      <c r="AG19" s="73" t="s">
        <v>22</v>
      </c>
      <c r="AH19" s="88" t="str">
        <f>IF(AND(I19="有",K19="",Z19=""),"未入力があります！","")</f>
        <v/>
      </c>
      <c r="AI19" s="83"/>
      <c r="AJ19" s="83"/>
      <c r="AK19" s="73"/>
      <c r="AL19" s="12"/>
    </row>
    <row r="20" spans="1:38" ht="6" customHeight="1" x14ac:dyDescent="0.15">
      <c r="A20" s="68"/>
      <c r="B20" s="42"/>
      <c r="C20" s="42"/>
      <c r="D20" s="42"/>
      <c r="E20" s="42"/>
      <c r="F20" s="48"/>
      <c r="G20" s="43"/>
      <c r="H20" s="30"/>
      <c r="I20" s="30"/>
      <c r="J20" s="44"/>
      <c r="K20" s="45"/>
      <c r="L20" s="45"/>
      <c r="M20" s="29"/>
      <c r="N20" s="29"/>
      <c r="O20" s="30"/>
      <c r="P20" s="29"/>
      <c r="Q20" s="29"/>
      <c r="R20" s="29"/>
      <c r="S20" s="29"/>
      <c r="T20" s="29"/>
      <c r="U20" s="30"/>
      <c r="V20" s="46"/>
      <c r="W20" s="46"/>
      <c r="X20" s="46"/>
      <c r="Y20" s="46"/>
      <c r="Z20" s="32"/>
      <c r="AA20" s="32"/>
      <c r="AB20" s="32"/>
      <c r="AC20" s="32"/>
      <c r="AD20" s="32"/>
      <c r="AE20" s="32"/>
      <c r="AF20" s="29"/>
      <c r="AG20" s="29"/>
      <c r="AH20" s="47"/>
      <c r="AI20" s="30"/>
      <c r="AJ20" s="30"/>
      <c r="AK20" s="29"/>
      <c r="AL20" s="38"/>
    </row>
    <row r="21" spans="1:38" ht="19.5" customHeight="1" x14ac:dyDescent="0.15">
      <c r="A21" s="168" t="s">
        <v>25</v>
      </c>
      <c r="B21" s="264"/>
      <c r="C21" s="264"/>
      <c r="D21" s="264"/>
      <c r="E21" s="264"/>
      <c r="F21" s="265"/>
      <c r="G21" s="270" t="s">
        <v>314</v>
      </c>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2"/>
    </row>
    <row r="22" spans="1:38" ht="19.5" customHeight="1" x14ac:dyDescent="0.15">
      <c r="A22" s="188"/>
      <c r="B22" s="222"/>
      <c r="C22" s="222"/>
      <c r="D22" s="222"/>
      <c r="E22" s="222"/>
      <c r="F22" s="223"/>
      <c r="G22" s="273"/>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5"/>
    </row>
    <row r="23" spans="1:38" ht="19.5" customHeight="1" x14ac:dyDescent="0.15">
      <c r="A23" s="266"/>
      <c r="B23" s="222"/>
      <c r="C23" s="222"/>
      <c r="D23" s="222"/>
      <c r="E23" s="222"/>
      <c r="F23" s="223"/>
      <c r="G23" s="273"/>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5"/>
    </row>
    <row r="24" spans="1:38" ht="19.5" customHeight="1" thickBot="1" x14ac:dyDescent="0.2">
      <c r="A24" s="267"/>
      <c r="B24" s="268"/>
      <c r="C24" s="268"/>
      <c r="D24" s="268"/>
      <c r="E24" s="268"/>
      <c r="F24" s="269"/>
      <c r="G24" s="276"/>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row>
    <row r="25" spans="1:38" ht="24.75" customHeight="1" x14ac:dyDescent="0.15">
      <c r="A25" s="186" t="s">
        <v>103</v>
      </c>
      <c r="B25" s="187"/>
      <c r="C25" s="187"/>
      <c r="D25" s="187"/>
      <c r="E25" s="187"/>
      <c r="F25" s="187"/>
      <c r="G25" s="297" t="s">
        <v>63</v>
      </c>
      <c r="H25" s="297"/>
      <c r="I25" s="297"/>
      <c r="J25" s="297"/>
      <c r="K25" s="297"/>
      <c r="L25" s="298"/>
      <c r="M25" s="295" t="s">
        <v>71</v>
      </c>
      <c r="N25" s="295"/>
      <c r="O25" s="295"/>
      <c r="P25" s="295"/>
      <c r="Q25" s="295"/>
      <c r="R25" s="295"/>
      <c r="S25" s="295"/>
      <c r="T25" s="295"/>
      <c r="U25" s="295"/>
      <c r="V25" s="296"/>
      <c r="W25" s="213" t="s">
        <v>106</v>
      </c>
      <c r="X25" s="214"/>
      <c r="Y25" s="214"/>
      <c r="Z25" s="214"/>
      <c r="AA25" s="215"/>
      <c r="AB25" s="299" t="str">
        <f>IFERROR(VLOOKUP(M25,'データテーブル（専攻科）'!A:H,8,FALSE),"")</f>
        <v>倉石孝</v>
      </c>
      <c r="AC25" s="300"/>
      <c r="AD25" s="300"/>
      <c r="AE25" s="300"/>
      <c r="AF25" s="300"/>
      <c r="AG25" s="300"/>
      <c r="AH25" s="300"/>
      <c r="AI25" s="300"/>
      <c r="AJ25" s="300"/>
      <c r="AK25" s="300"/>
      <c r="AL25" s="301"/>
    </row>
    <row r="26" spans="1:38" ht="9" customHeight="1" x14ac:dyDescent="0.15">
      <c r="A26" s="188"/>
      <c r="B26" s="189"/>
      <c r="C26" s="189"/>
      <c r="D26" s="189"/>
      <c r="E26" s="189"/>
      <c r="F26" s="189"/>
      <c r="G26" s="16"/>
      <c r="H26" s="92"/>
      <c r="I26" s="80"/>
      <c r="J26" s="93"/>
      <c r="K26" s="93"/>
      <c r="L26" s="93"/>
      <c r="M26" s="93"/>
      <c r="N26" s="93"/>
      <c r="O26" s="94"/>
      <c r="P26" s="73"/>
      <c r="Q26" s="90"/>
      <c r="R26" s="90"/>
      <c r="S26" s="83"/>
      <c r="T26" s="93"/>
      <c r="U26" s="93"/>
      <c r="V26" s="93"/>
      <c r="W26" s="93"/>
      <c r="X26" s="93"/>
      <c r="Y26" s="93"/>
      <c r="Z26" s="93"/>
      <c r="AA26" s="93"/>
      <c r="AB26" s="93"/>
      <c r="AC26" s="73"/>
      <c r="AD26" s="90"/>
      <c r="AE26" s="90"/>
      <c r="AF26" s="90"/>
      <c r="AG26" s="90"/>
      <c r="AH26" s="90"/>
      <c r="AI26" s="90"/>
      <c r="AJ26" s="90"/>
      <c r="AK26" s="90"/>
      <c r="AL26" s="12"/>
    </row>
    <row r="27" spans="1:38" ht="18.75" customHeight="1" x14ac:dyDescent="0.15">
      <c r="A27" s="188"/>
      <c r="B27" s="189"/>
      <c r="C27" s="189"/>
      <c r="D27" s="189"/>
      <c r="E27" s="189"/>
      <c r="F27" s="189"/>
      <c r="G27" s="16"/>
      <c r="H27" s="92"/>
      <c r="I27" s="80"/>
      <c r="J27" s="93"/>
      <c r="K27" s="93" t="s">
        <v>54</v>
      </c>
      <c r="L27" s="95"/>
      <c r="M27" s="83"/>
      <c r="N27" s="96"/>
      <c r="O27" s="95"/>
      <c r="P27" s="97"/>
      <c r="Q27" s="96"/>
      <c r="R27" s="93"/>
      <c r="S27" s="97" t="s">
        <v>10</v>
      </c>
      <c r="T27" s="279">
        <v>8</v>
      </c>
      <c r="U27" s="279"/>
      <c r="V27" s="98" t="s">
        <v>34</v>
      </c>
      <c r="W27" s="280">
        <v>24</v>
      </c>
      <c r="X27" s="280"/>
      <c r="Y27" s="97" t="s">
        <v>35</v>
      </c>
      <c r="Z27" s="83"/>
      <c r="AA27" s="83" t="s">
        <v>37</v>
      </c>
      <c r="AB27" s="280">
        <v>9</v>
      </c>
      <c r="AC27" s="280"/>
      <c r="AD27" s="98" t="s">
        <v>34</v>
      </c>
      <c r="AE27" s="280">
        <v>4</v>
      </c>
      <c r="AF27" s="280"/>
      <c r="AG27" s="97" t="s">
        <v>35</v>
      </c>
      <c r="AH27" s="83" t="s">
        <v>22</v>
      </c>
      <c r="AI27" s="95"/>
      <c r="AJ27" s="97"/>
      <c r="AK27" s="83"/>
      <c r="AL27" s="12"/>
    </row>
    <row r="28" spans="1:38" ht="13.5" customHeight="1" x14ac:dyDescent="0.15">
      <c r="A28" s="188"/>
      <c r="B28" s="189"/>
      <c r="C28" s="189"/>
      <c r="D28" s="189"/>
      <c r="E28" s="189"/>
      <c r="F28" s="189"/>
      <c r="G28" s="33"/>
      <c r="H28" s="34"/>
      <c r="I28" s="35"/>
      <c r="J28" s="31"/>
      <c r="K28" s="36" t="s">
        <v>55</v>
      </c>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8"/>
    </row>
    <row r="29" spans="1:38" ht="19.5" customHeight="1" x14ac:dyDescent="0.15">
      <c r="A29" s="188"/>
      <c r="B29" s="189"/>
      <c r="C29" s="189"/>
      <c r="D29" s="189"/>
      <c r="E29" s="189"/>
      <c r="F29" s="189"/>
      <c r="G29" s="281" t="s">
        <v>105</v>
      </c>
      <c r="H29" s="281"/>
      <c r="I29" s="282"/>
      <c r="J29" s="283" t="str">
        <f>IFERROR(VLOOKUP(M25,'データテーブル（専攻科）'!A:H,2,FALSE),"")</f>
        <v>タイヤの空力音の発生メカニズムに関する測定および分析</v>
      </c>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4"/>
    </row>
    <row r="30" spans="1:38" ht="19.5" customHeight="1" x14ac:dyDescent="0.15">
      <c r="A30" s="188"/>
      <c r="B30" s="189"/>
      <c r="C30" s="189"/>
      <c r="D30" s="189"/>
      <c r="E30" s="189"/>
      <c r="F30" s="189"/>
      <c r="G30" s="285" t="s">
        <v>39</v>
      </c>
      <c r="H30" s="247"/>
      <c r="I30" s="247"/>
      <c r="J30" s="247"/>
      <c r="K30" s="247"/>
      <c r="L30" s="247"/>
      <c r="M30" s="247"/>
      <c r="N30" s="247"/>
      <c r="O30" s="247"/>
      <c r="P30" s="247"/>
      <c r="Q30" s="247"/>
      <c r="R30" s="247"/>
      <c r="S30" s="247"/>
      <c r="T30" s="247"/>
      <c r="U30" s="247"/>
      <c r="V30" s="247"/>
      <c r="W30" s="93"/>
      <c r="X30" s="93"/>
      <c r="Y30" s="93"/>
      <c r="Z30" s="93"/>
      <c r="AA30" s="93"/>
      <c r="AB30" s="93"/>
      <c r="AC30" s="93"/>
      <c r="AD30" s="93"/>
      <c r="AE30" s="93"/>
      <c r="AF30" s="93"/>
      <c r="AG30" s="93"/>
      <c r="AH30" s="93"/>
      <c r="AI30" s="93"/>
      <c r="AJ30" s="93"/>
      <c r="AK30" s="93"/>
      <c r="AL30" s="17"/>
    </row>
    <row r="31" spans="1:38" ht="19.5" customHeight="1" x14ac:dyDescent="0.15">
      <c r="A31" s="188"/>
      <c r="B31" s="189"/>
      <c r="C31" s="189"/>
      <c r="D31" s="189"/>
      <c r="E31" s="189"/>
      <c r="F31" s="189"/>
      <c r="G31" s="2"/>
      <c r="H31" s="83"/>
      <c r="I31" s="84"/>
      <c r="J31" s="286" t="s">
        <v>119</v>
      </c>
      <c r="K31" s="286"/>
      <c r="L31" s="287"/>
      <c r="M31" s="287"/>
      <c r="N31" s="287"/>
      <c r="O31" s="287"/>
      <c r="P31" s="287"/>
      <c r="Q31" s="287"/>
      <c r="R31" s="287"/>
      <c r="S31" s="287"/>
      <c r="T31" s="92"/>
      <c r="U31" s="92" t="s">
        <v>45</v>
      </c>
      <c r="V31" s="92"/>
      <c r="W31" s="93"/>
      <c r="X31" s="93"/>
      <c r="Y31" s="93"/>
      <c r="Z31" s="93"/>
      <c r="AA31" s="93"/>
      <c r="AB31" s="93"/>
      <c r="AC31" s="93"/>
      <c r="AD31" s="93"/>
      <c r="AE31" s="93"/>
      <c r="AF31" s="93"/>
      <c r="AG31" s="93"/>
      <c r="AH31" s="93"/>
      <c r="AI31" s="93"/>
      <c r="AJ31" s="93"/>
      <c r="AK31" s="93"/>
      <c r="AL31" s="17"/>
    </row>
    <row r="32" spans="1:38" ht="19.5" customHeight="1" x14ac:dyDescent="0.15">
      <c r="A32" s="188"/>
      <c r="B32" s="189"/>
      <c r="C32" s="189"/>
      <c r="D32" s="189"/>
      <c r="E32" s="189"/>
      <c r="F32" s="189"/>
      <c r="G32" s="16"/>
      <c r="H32" s="92" t="s">
        <v>104</v>
      </c>
      <c r="I32" s="92"/>
      <c r="J32" s="92"/>
      <c r="K32" s="92"/>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6" t="s">
        <v>22</v>
      </c>
    </row>
    <row r="33" spans="1:38" ht="19.5" customHeight="1" x14ac:dyDescent="0.15">
      <c r="A33" s="188"/>
      <c r="B33" s="189"/>
      <c r="C33" s="189"/>
      <c r="D33" s="189"/>
      <c r="E33" s="189"/>
      <c r="F33" s="189"/>
      <c r="G33" s="60" t="s">
        <v>40</v>
      </c>
      <c r="H33" s="1"/>
      <c r="I33" s="1"/>
      <c r="J33" s="1"/>
      <c r="K33" s="1"/>
      <c r="L33" s="89"/>
      <c r="M33" s="89"/>
      <c r="N33" s="89"/>
      <c r="O33" s="90"/>
      <c r="P33" s="90"/>
      <c r="Q33" s="90"/>
      <c r="R33" s="90"/>
      <c r="S33" s="90"/>
      <c r="T33" s="90"/>
      <c r="U33" s="90"/>
      <c r="V33" s="90"/>
      <c r="W33" s="90"/>
      <c r="X33" s="90"/>
      <c r="Y33" s="90"/>
      <c r="Z33" s="90"/>
      <c r="AA33" s="90"/>
      <c r="AB33" s="90"/>
      <c r="AC33" s="90"/>
      <c r="AD33" s="90"/>
      <c r="AE33" s="90"/>
      <c r="AF33" s="90"/>
      <c r="AG33" s="90"/>
      <c r="AH33" s="90"/>
      <c r="AI33" s="90"/>
      <c r="AJ33" s="90"/>
      <c r="AK33" s="90"/>
      <c r="AL33" s="61"/>
    </row>
    <row r="34" spans="1:38" ht="19.5" customHeight="1" x14ac:dyDescent="0.15">
      <c r="A34" s="188"/>
      <c r="B34" s="189"/>
      <c r="C34" s="189"/>
      <c r="D34" s="189"/>
      <c r="E34" s="189"/>
      <c r="F34" s="189"/>
      <c r="G34" s="288" t="s">
        <v>315</v>
      </c>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90"/>
    </row>
    <row r="35" spans="1:38" ht="19.5" customHeight="1" x14ac:dyDescent="0.15">
      <c r="A35" s="188"/>
      <c r="B35" s="189"/>
      <c r="C35" s="189"/>
      <c r="D35" s="189"/>
      <c r="E35" s="189"/>
      <c r="F35" s="189"/>
      <c r="G35" s="288"/>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90"/>
    </row>
    <row r="36" spans="1:38" ht="19.5" customHeight="1" thickBot="1" x14ac:dyDescent="0.2">
      <c r="A36" s="244"/>
      <c r="B36" s="245"/>
      <c r="C36" s="245"/>
      <c r="D36" s="245"/>
      <c r="E36" s="245"/>
      <c r="F36" s="245"/>
      <c r="G36" s="291"/>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3"/>
    </row>
    <row r="37" spans="1:38" ht="5.25" customHeight="1" x14ac:dyDescent="0.15">
      <c r="A37" s="186" t="s">
        <v>57</v>
      </c>
      <c r="B37" s="187"/>
      <c r="C37" s="187"/>
      <c r="D37" s="187"/>
      <c r="E37" s="187"/>
      <c r="F37" s="243"/>
      <c r="G37" s="14"/>
      <c r="H37" s="14"/>
      <c r="I37" s="14"/>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9"/>
    </row>
    <row r="38" spans="1:38" ht="16.5" customHeight="1" x14ac:dyDescent="0.15">
      <c r="A38" s="188"/>
      <c r="B38" s="189"/>
      <c r="C38" s="189"/>
      <c r="D38" s="189"/>
      <c r="E38" s="189"/>
      <c r="F38" s="190"/>
      <c r="G38" s="7"/>
      <c r="H38" s="247" t="s">
        <v>51</v>
      </c>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1"/>
    </row>
    <row r="39" spans="1:38" ht="16.5" customHeight="1" x14ac:dyDescent="0.15">
      <c r="A39" s="188"/>
      <c r="B39" s="189"/>
      <c r="C39" s="189"/>
      <c r="D39" s="189"/>
      <c r="E39" s="189"/>
      <c r="F39" s="190"/>
      <c r="G39" s="83"/>
      <c r="H39" s="7"/>
      <c r="I39" s="99" t="s">
        <v>52</v>
      </c>
      <c r="J39" s="73"/>
      <c r="K39" s="95"/>
      <c r="L39" s="95"/>
      <c r="M39" s="93"/>
      <c r="N39" s="100"/>
      <c r="O39" s="261" t="s">
        <v>301</v>
      </c>
      <c r="P39" s="262"/>
      <c r="Q39" s="262"/>
      <c r="R39" s="262"/>
      <c r="S39" s="262"/>
      <c r="T39" s="262"/>
      <c r="U39" s="262"/>
      <c r="V39" s="262"/>
      <c r="W39" s="262"/>
      <c r="X39" s="262"/>
      <c r="Y39" s="262"/>
      <c r="Z39" s="262"/>
      <c r="AA39" s="262"/>
      <c r="AB39" s="262"/>
      <c r="AC39" s="262"/>
      <c r="AD39" s="262"/>
      <c r="AE39" s="262"/>
      <c r="AF39" s="262"/>
      <c r="AG39" s="262"/>
      <c r="AH39" s="262"/>
      <c r="AI39" s="248"/>
      <c r="AJ39" s="248"/>
      <c r="AK39" s="83"/>
      <c r="AL39" s="21"/>
    </row>
    <row r="40" spans="1:38" ht="17.25" customHeight="1" x14ac:dyDescent="0.15">
      <c r="A40" s="188"/>
      <c r="B40" s="189"/>
      <c r="C40" s="189"/>
      <c r="D40" s="189"/>
      <c r="E40" s="189"/>
      <c r="F40" s="190"/>
      <c r="G40" s="83"/>
      <c r="H40" s="7"/>
      <c r="I40" s="7"/>
      <c r="J40" s="94"/>
      <c r="K40" s="95"/>
      <c r="L40" s="95"/>
      <c r="M40" s="101"/>
      <c r="N40" s="102"/>
      <c r="O40" s="102"/>
      <c r="P40" s="102"/>
      <c r="Q40" s="102"/>
      <c r="R40" s="102"/>
      <c r="S40" s="102"/>
      <c r="T40" s="102"/>
      <c r="U40" s="102"/>
      <c r="V40" s="102"/>
      <c r="W40" s="102"/>
      <c r="X40" s="102"/>
      <c r="Y40" s="102"/>
      <c r="Z40" s="102"/>
      <c r="AA40" s="102"/>
      <c r="AB40" s="83"/>
      <c r="AC40" s="83"/>
      <c r="AD40" s="83"/>
      <c r="AE40" s="97"/>
      <c r="AF40" s="97"/>
      <c r="AG40" s="83"/>
      <c r="AH40" s="83"/>
      <c r="AI40" s="97"/>
      <c r="AJ40" s="97"/>
      <c r="AK40" s="83"/>
      <c r="AL40" s="21"/>
    </row>
    <row r="41" spans="1:38" ht="16.5" customHeight="1" x14ac:dyDescent="0.15">
      <c r="A41" s="188"/>
      <c r="B41" s="189"/>
      <c r="C41" s="189"/>
      <c r="D41" s="189"/>
      <c r="E41" s="189"/>
      <c r="F41" s="190"/>
      <c r="G41" s="83"/>
      <c r="H41" s="83"/>
      <c r="I41" s="83"/>
      <c r="J41" s="249" t="s">
        <v>9</v>
      </c>
      <c r="K41" s="250"/>
      <c r="L41" s="250"/>
      <c r="M41" s="251" t="s">
        <v>316</v>
      </c>
      <c r="N41" s="252"/>
      <c r="O41" s="252"/>
      <c r="P41" s="252"/>
      <c r="Q41" s="252"/>
      <c r="R41" s="252"/>
      <c r="S41" s="252"/>
      <c r="T41" s="252"/>
      <c r="U41" s="252"/>
      <c r="V41" s="252"/>
      <c r="W41" s="252"/>
      <c r="X41" s="252"/>
      <c r="Y41" s="252"/>
      <c r="Z41" s="252"/>
      <c r="AA41" s="252"/>
      <c r="AB41" s="247"/>
      <c r="AC41" s="250"/>
      <c r="AD41" s="250"/>
      <c r="AE41" s="248"/>
      <c r="AF41" s="248"/>
      <c r="AG41" s="253"/>
      <c r="AH41" s="253"/>
      <c r="AI41" s="248"/>
      <c r="AJ41" s="248"/>
      <c r="AK41" s="83"/>
      <c r="AL41" s="3"/>
    </row>
    <row r="42" spans="1:38" ht="16.5" customHeight="1" x14ac:dyDescent="0.15">
      <c r="A42" s="188"/>
      <c r="B42" s="189"/>
      <c r="C42" s="189"/>
      <c r="D42" s="189"/>
      <c r="E42" s="189"/>
      <c r="F42" s="190"/>
      <c r="G42" s="83"/>
      <c r="H42" s="83"/>
      <c r="I42" s="83"/>
      <c r="J42" s="254" t="s">
        <v>32</v>
      </c>
      <c r="K42" s="255"/>
      <c r="L42" s="255"/>
      <c r="M42" s="256" t="s">
        <v>317</v>
      </c>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2"/>
    </row>
    <row r="43" spans="1:38" ht="16.5" customHeight="1" x14ac:dyDescent="0.15">
      <c r="A43" s="188"/>
      <c r="B43" s="189"/>
      <c r="C43" s="189"/>
      <c r="D43" s="189"/>
      <c r="E43" s="189"/>
      <c r="F43" s="190"/>
      <c r="G43" s="258" t="s">
        <v>26</v>
      </c>
      <c r="H43" s="259"/>
      <c r="I43" s="259"/>
      <c r="J43" s="259"/>
      <c r="K43" s="259"/>
      <c r="L43" s="259"/>
      <c r="M43" s="259"/>
      <c r="N43" s="259"/>
      <c r="O43" s="260" t="s">
        <v>318</v>
      </c>
      <c r="P43" s="260"/>
      <c r="Q43" s="260"/>
      <c r="R43" s="260"/>
      <c r="S43" s="104" t="s">
        <v>7</v>
      </c>
      <c r="T43" s="260" t="s">
        <v>318</v>
      </c>
      <c r="U43" s="260"/>
      <c r="V43" s="260"/>
      <c r="W43" s="260"/>
      <c r="X43" s="104" t="s">
        <v>7</v>
      </c>
      <c r="Y43" s="260" t="s">
        <v>318</v>
      </c>
      <c r="Z43" s="260"/>
      <c r="AA43" s="260"/>
      <c r="AB43" s="260"/>
      <c r="AC43" s="83"/>
      <c r="AD43" s="83"/>
      <c r="AE43" s="83"/>
      <c r="AF43" s="83"/>
      <c r="AG43" s="83"/>
      <c r="AH43" s="83"/>
      <c r="AI43" s="83"/>
      <c r="AJ43" s="83"/>
      <c r="AK43" s="83"/>
      <c r="AL43" s="21"/>
    </row>
    <row r="44" spans="1:38" ht="12.75" customHeight="1" x14ac:dyDescent="0.15">
      <c r="A44" s="188"/>
      <c r="B44" s="189"/>
      <c r="C44" s="189"/>
      <c r="D44" s="189"/>
      <c r="E44" s="189"/>
      <c r="F44" s="190"/>
      <c r="G44" s="103"/>
      <c r="H44" s="94"/>
      <c r="I44" s="94"/>
      <c r="J44" s="94"/>
      <c r="K44" s="94"/>
      <c r="L44" s="94"/>
      <c r="M44" s="94"/>
      <c r="N44" s="94"/>
      <c r="O44" s="105" t="str">
        <f>IF(O39="1.　現住所から通学","※現住所等と同じ場合は居所とTELの記入は不要です。","")</f>
        <v/>
      </c>
      <c r="P44" s="106"/>
      <c r="Q44" s="106"/>
      <c r="R44" s="106"/>
      <c r="S44" s="107"/>
      <c r="T44" s="106"/>
      <c r="U44" s="106"/>
      <c r="V44" s="106"/>
      <c r="W44" s="106"/>
      <c r="X44" s="107"/>
      <c r="Y44" s="106"/>
      <c r="Z44" s="106"/>
      <c r="AA44" s="106"/>
      <c r="AB44" s="106"/>
      <c r="AC44" s="83"/>
      <c r="AD44" s="83"/>
      <c r="AE44" s="83"/>
      <c r="AF44" s="83"/>
      <c r="AG44" s="83"/>
      <c r="AH44" s="83"/>
      <c r="AI44" s="83"/>
      <c r="AJ44" s="83"/>
      <c r="AK44" s="83"/>
      <c r="AL44" s="21"/>
    </row>
    <row r="45" spans="1:38" ht="8.25" customHeight="1" thickBot="1" x14ac:dyDescent="0.2">
      <c r="A45" s="244"/>
      <c r="B45" s="245"/>
      <c r="C45" s="245"/>
      <c r="D45" s="245"/>
      <c r="E45" s="245"/>
      <c r="F45" s="246"/>
      <c r="G45" s="23"/>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5"/>
    </row>
    <row r="46" spans="1:38" ht="11.25" customHeight="1" x14ac:dyDescent="0.15">
      <c r="A46" s="188" t="s">
        <v>300</v>
      </c>
      <c r="B46" s="189"/>
      <c r="C46" s="189"/>
      <c r="D46" s="189"/>
      <c r="E46" s="189"/>
      <c r="F46" s="190"/>
      <c r="G46" s="111"/>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3"/>
    </row>
    <row r="47" spans="1:38" ht="11.25" customHeight="1" x14ac:dyDescent="0.15">
      <c r="A47" s="188"/>
      <c r="B47" s="189"/>
      <c r="C47" s="189"/>
      <c r="D47" s="189"/>
      <c r="E47" s="189"/>
      <c r="F47" s="190"/>
      <c r="G47" s="13"/>
      <c r="H47" s="73" t="s">
        <v>302</v>
      </c>
      <c r="I47" s="83"/>
      <c r="J47" s="83"/>
      <c r="K47" s="83"/>
      <c r="L47" s="83"/>
      <c r="M47" s="92"/>
      <c r="N47" s="83"/>
      <c r="O47" s="83"/>
      <c r="P47" s="83"/>
      <c r="Q47" s="83"/>
      <c r="R47" s="83"/>
      <c r="S47" s="83"/>
      <c r="T47" s="83"/>
      <c r="U47" s="83"/>
      <c r="V47" s="83"/>
      <c r="W47" s="83"/>
      <c r="X47" s="83"/>
      <c r="Y47" s="83"/>
      <c r="Z47" s="88"/>
      <c r="AA47" s="83"/>
      <c r="AB47" s="83"/>
      <c r="AC47" s="83"/>
      <c r="AD47" s="83"/>
      <c r="AE47" s="83"/>
      <c r="AF47" s="83"/>
      <c r="AG47" s="83"/>
      <c r="AH47" s="83"/>
      <c r="AI47" s="83"/>
      <c r="AJ47" s="83"/>
      <c r="AK47" s="83"/>
      <c r="AL47" s="21"/>
    </row>
    <row r="48" spans="1:38" ht="10.5" customHeight="1" x14ac:dyDescent="0.15">
      <c r="A48" s="188"/>
      <c r="B48" s="189"/>
      <c r="C48" s="189"/>
      <c r="D48" s="189"/>
      <c r="E48" s="189"/>
      <c r="F48" s="190"/>
      <c r="G48" s="13"/>
      <c r="H48" s="73"/>
      <c r="I48" s="83"/>
      <c r="J48" s="83"/>
      <c r="K48" s="83"/>
      <c r="L48" s="83"/>
      <c r="M48" s="92"/>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21"/>
    </row>
    <row r="49" spans="1:38" ht="16.5" customHeight="1" x14ac:dyDescent="0.15">
      <c r="A49" s="188"/>
      <c r="B49" s="189"/>
      <c r="C49" s="189"/>
      <c r="D49" s="189"/>
      <c r="E49" s="189"/>
      <c r="F49" s="190"/>
      <c r="G49" s="7"/>
      <c r="H49" s="73"/>
      <c r="I49" s="83"/>
      <c r="J49" s="164">
        <v>8</v>
      </c>
      <c r="K49" s="164"/>
      <c r="L49" s="83" t="s">
        <v>34</v>
      </c>
      <c r="M49" s="164">
        <v>22</v>
      </c>
      <c r="N49" s="164"/>
      <c r="O49" s="83" t="s">
        <v>3</v>
      </c>
      <c r="P49" s="108" t="s">
        <v>10</v>
      </c>
      <c r="Q49" s="109" t="s">
        <v>319</v>
      </c>
      <c r="R49" s="96" t="s">
        <v>22</v>
      </c>
      <c r="S49" s="83" t="s">
        <v>37</v>
      </c>
      <c r="T49" s="83"/>
      <c r="U49" s="164">
        <v>9</v>
      </c>
      <c r="V49" s="164"/>
      <c r="W49" s="83" t="s">
        <v>34</v>
      </c>
      <c r="X49" s="164">
        <v>5</v>
      </c>
      <c r="Y49" s="164"/>
      <c r="Z49" s="83" t="s">
        <v>3</v>
      </c>
      <c r="AA49" s="108" t="s">
        <v>10</v>
      </c>
      <c r="AB49" s="109" t="s">
        <v>319</v>
      </c>
      <c r="AC49" s="96" t="s">
        <v>22</v>
      </c>
      <c r="AD49" s="83"/>
      <c r="AE49" s="83"/>
      <c r="AF49" s="83"/>
      <c r="AG49" s="83"/>
      <c r="AH49" s="83"/>
      <c r="AI49" s="83"/>
      <c r="AJ49" s="83"/>
      <c r="AK49" s="83"/>
      <c r="AL49" s="21"/>
    </row>
    <row r="50" spans="1:38" ht="10.5" customHeight="1" x14ac:dyDescent="0.15">
      <c r="A50" s="188"/>
      <c r="B50" s="189"/>
      <c r="C50" s="189"/>
      <c r="D50" s="189"/>
      <c r="E50" s="189"/>
      <c r="F50" s="190"/>
      <c r="G50" s="7"/>
      <c r="H50" s="73"/>
      <c r="I50" s="83"/>
      <c r="J50" s="83"/>
      <c r="K50" s="83"/>
      <c r="L50" s="83"/>
      <c r="M50" s="92"/>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21"/>
    </row>
    <row r="51" spans="1:38" ht="16.5" customHeight="1" x14ac:dyDescent="0.15">
      <c r="A51" s="188"/>
      <c r="B51" s="189"/>
      <c r="C51" s="189"/>
      <c r="D51" s="189"/>
      <c r="E51" s="189"/>
      <c r="F51" s="190"/>
      <c r="G51" s="7"/>
      <c r="H51" s="73" t="s">
        <v>306</v>
      </c>
      <c r="I51" s="83"/>
      <c r="J51" s="83"/>
      <c r="K51" s="83"/>
      <c r="L51" s="83"/>
      <c r="M51" s="92"/>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21"/>
    </row>
    <row r="52" spans="1:38" ht="16.5" customHeight="1" x14ac:dyDescent="0.15">
      <c r="A52" s="188"/>
      <c r="B52" s="189"/>
      <c r="C52" s="189"/>
      <c r="D52" s="189"/>
      <c r="E52" s="189"/>
      <c r="F52" s="190"/>
      <c r="G52" s="7"/>
      <c r="H52" s="73" t="s">
        <v>304</v>
      </c>
      <c r="I52" s="83"/>
      <c r="J52" s="83"/>
      <c r="K52" s="83"/>
      <c r="L52" s="83"/>
      <c r="M52" s="92"/>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21"/>
    </row>
    <row r="53" spans="1:38" ht="16.5" customHeight="1" x14ac:dyDescent="0.15">
      <c r="A53" s="188"/>
      <c r="B53" s="189"/>
      <c r="C53" s="189"/>
      <c r="D53" s="189"/>
      <c r="E53" s="189"/>
      <c r="F53" s="190"/>
      <c r="G53" s="73"/>
      <c r="H53" s="92" t="s">
        <v>305</v>
      </c>
      <c r="I53" s="83"/>
      <c r="J53" s="83"/>
      <c r="K53" s="83"/>
      <c r="L53" s="83"/>
      <c r="M53" s="83"/>
      <c r="N53" s="73"/>
      <c r="O53" s="83"/>
      <c r="P53" s="83"/>
      <c r="Q53" s="83"/>
      <c r="R53" s="83"/>
      <c r="S53" s="83"/>
      <c r="T53" s="83"/>
      <c r="U53" s="83"/>
      <c r="V53" s="73"/>
      <c r="W53" s="110"/>
      <c r="X53" s="73"/>
      <c r="Y53" s="73"/>
      <c r="Z53" s="73"/>
      <c r="AA53" s="73"/>
      <c r="AB53" s="73"/>
      <c r="AC53" s="73"/>
      <c r="AD53" s="73"/>
      <c r="AE53" s="73"/>
      <c r="AF53" s="73"/>
      <c r="AG53" s="73"/>
      <c r="AH53" s="73"/>
      <c r="AI53" s="73"/>
      <c r="AJ53" s="73"/>
      <c r="AK53" s="73"/>
      <c r="AL53" s="26"/>
    </row>
    <row r="54" spans="1:38" ht="16.5" customHeight="1" x14ac:dyDescent="0.15">
      <c r="A54" s="188"/>
      <c r="B54" s="189"/>
      <c r="C54" s="189"/>
      <c r="D54" s="189"/>
      <c r="E54" s="189"/>
      <c r="F54" s="190"/>
      <c r="G54" s="73"/>
      <c r="H54" s="302" t="s">
        <v>320</v>
      </c>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73"/>
      <c r="AJ54" s="73"/>
      <c r="AK54" s="73"/>
      <c r="AL54" s="26"/>
    </row>
    <row r="55" spans="1:38" ht="15" customHeight="1" thickBot="1" x14ac:dyDescent="0.2">
      <c r="A55" s="188"/>
      <c r="B55" s="189"/>
      <c r="C55" s="189"/>
      <c r="D55" s="189"/>
      <c r="E55" s="189"/>
      <c r="F55" s="190"/>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26"/>
    </row>
    <row r="56" spans="1:38" ht="4.5" customHeight="1" x14ac:dyDescent="0.15">
      <c r="A56" s="74"/>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75"/>
    </row>
    <row r="57" spans="1:38" ht="79.5" customHeight="1" x14ac:dyDescent="0.15">
      <c r="A57" s="76"/>
      <c r="B57" s="242" t="s">
        <v>303</v>
      </c>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0"/>
    </row>
    <row r="58" spans="1:38" ht="6" customHeight="1" thickBot="1" x14ac:dyDescent="0.2">
      <c r="A58" s="77"/>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2"/>
    </row>
    <row r="68" ht="12" customHeight="1" x14ac:dyDescent="0.15"/>
  </sheetData>
  <sheetProtection algorithmName="SHA-512" hashValue="xh8Tn7sIH27fWluSXNNNW0cu0wyYiZFeBMEKPLaDknQpvC3cHCzt+sSed3s3wbRR26ejRhT6j+sxnlyzpXdVgg==" saltValue="AOEoBxFrRJNPon+hl8ekZg==" spinCount="100000" sheet="1" objects="1" scenarios="1"/>
  <mergeCells count="114">
    <mergeCell ref="A6:F6"/>
    <mergeCell ref="G6:Q6"/>
    <mergeCell ref="R6:U6"/>
    <mergeCell ref="V6:X6"/>
    <mergeCell ref="Y6:AB6"/>
    <mergeCell ref="AC6:AL6"/>
    <mergeCell ref="A1:AL1"/>
    <mergeCell ref="AC3:AE3"/>
    <mergeCell ref="AG3:AH3"/>
    <mergeCell ref="AJ3:AK3"/>
    <mergeCell ref="A4:AL4"/>
    <mergeCell ref="A5:F5"/>
    <mergeCell ref="G5:AL5"/>
    <mergeCell ref="W9:X9"/>
    <mergeCell ref="Y9:AB9"/>
    <mergeCell ref="AD9:AG9"/>
    <mergeCell ref="AI9:AL9"/>
    <mergeCell ref="G10:AL10"/>
    <mergeCell ref="G11:I11"/>
    <mergeCell ref="J11:AL11"/>
    <mergeCell ref="AI7:AJ7"/>
    <mergeCell ref="A8:F8"/>
    <mergeCell ref="G8:K8"/>
    <mergeCell ref="L8:AD8"/>
    <mergeCell ref="AG8:AH8"/>
    <mergeCell ref="A9:F11"/>
    <mergeCell ref="G9:H9"/>
    <mergeCell ref="I9:M9"/>
    <mergeCell ref="N9:O9"/>
    <mergeCell ref="P9:V9"/>
    <mergeCell ref="A7:F7"/>
    <mergeCell ref="G7:Q7"/>
    <mergeCell ref="R7:U7"/>
    <mergeCell ref="V7:X7"/>
    <mergeCell ref="Y7:AB7"/>
    <mergeCell ref="AE7:AF7"/>
    <mergeCell ref="AI12:AL12"/>
    <mergeCell ref="G13:I13"/>
    <mergeCell ref="J13:V13"/>
    <mergeCell ref="W13:X13"/>
    <mergeCell ref="Y13:AB13"/>
    <mergeCell ref="A14:F16"/>
    <mergeCell ref="G14:I14"/>
    <mergeCell ref="J14:V14"/>
    <mergeCell ref="W14:AL14"/>
    <mergeCell ref="G15:H15"/>
    <mergeCell ref="A12:F13"/>
    <mergeCell ref="G12:I12"/>
    <mergeCell ref="J12:V12"/>
    <mergeCell ref="W12:X12"/>
    <mergeCell ref="Y12:AB12"/>
    <mergeCell ref="AD12:AG12"/>
    <mergeCell ref="A17:F19"/>
    <mergeCell ref="I17:O17"/>
    <mergeCell ref="P17:W17"/>
    <mergeCell ref="Y17:AC17"/>
    <mergeCell ref="AD17:AE17"/>
    <mergeCell ref="I18:O18"/>
    <mergeCell ref="P18:W18"/>
    <mergeCell ref="I15:L15"/>
    <mergeCell ref="M15:N15"/>
    <mergeCell ref="O15:V15"/>
    <mergeCell ref="W15:X15"/>
    <mergeCell ref="Y15:AB15"/>
    <mergeCell ref="AD15:AG15"/>
    <mergeCell ref="Y18:AC18"/>
    <mergeCell ref="AD18:AE18"/>
    <mergeCell ref="AF18:AL18"/>
    <mergeCell ref="K19:L19"/>
    <mergeCell ref="V19:Y19"/>
    <mergeCell ref="Z19:AE19"/>
    <mergeCell ref="AI15:AL15"/>
    <mergeCell ref="G16:I16"/>
    <mergeCell ref="J16:AL16"/>
    <mergeCell ref="W27:X27"/>
    <mergeCell ref="AB27:AC27"/>
    <mergeCell ref="AE27:AF27"/>
    <mergeCell ref="G29:I29"/>
    <mergeCell ref="J29:AL29"/>
    <mergeCell ref="G30:V30"/>
    <mergeCell ref="A21:F24"/>
    <mergeCell ref="G21:AL24"/>
    <mergeCell ref="A25:F36"/>
    <mergeCell ref="G25:L25"/>
    <mergeCell ref="M25:V25"/>
    <mergeCell ref="W25:AA25"/>
    <mergeCell ref="AB25:AL25"/>
    <mergeCell ref="T27:U27"/>
    <mergeCell ref="J31:S31"/>
    <mergeCell ref="L32:AK32"/>
    <mergeCell ref="G34:AL36"/>
    <mergeCell ref="B57:AK57"/>
    <mergeCell ref="J49:K49"/>
    <mergeCell ref="M49:N49"/>
    <mergeCell ref="U49:V49"/>
    <mergeCell ref="X49:Y49"/>
    <mergeCell ref="AE41:AF41"/>
    <mergeCell ref="AG41:AH41"/>
    <mergeCell ref="AI41:AJ41"/>
    <mergeCell ref="J42:L42"/>
    <mergeCell ref="M42:AK42"/>
    <mergeCell ref="G43:N43"/>
    <mergeCell ref="O43:R43"/>
    <mergeCell ref="T43:W43"/>
    <mergeCell ref="Y43:AB43"/>
    <mergeCell ref="A37:F45"/>
    <mergeCell ref="H38:AK38"/>
    <mergeCell ref="O39:AH39"/>
    <mergeCell ref="AI39:AJ39"/>
    <mergeCell ref="J41:L41"/>
    <mergeCell ref="M41:AA41"/>
    <mergeCell ref="AB41:AD41"/>
    <mergeCell ref="A46:F55"/>
    <mergeCell ref="H54:AH54"/>
  </mergeCells>
  <phoneticPr fontId="2"/>
  <dataValidations count="15">
    <dataValidation type="list" allowBlank="1" showInputMessage="1" showErrorMessage="1" prompt="プルダウンから選択して下さい。_x000a_直接入力はできません。" sqref="O53:U53" xr:uid="{59D42A86-64A6-4E09-8700-889531420A00}">
      <formula1>"１.　希望する,２.　希望しない"</formula1>
    </dataValidation>
    <dataValidation type="list" allowBlank="1" showInputMessage="1" showErrorMessage="1" prompt="プルダウンから選択して下さい。_x000a_直接入力はできません。" sqref="O39:AH39" xr:uid="{520342D4-DD79-4C47-A709-6F23F84270BB}">
      <formula1>"1.　現住所から通学,2.　親類宅、友人宅等から通学,3.　ホテルまたは学内宿泊施設（宿泊費支援あり）"</formula1>
    </dataValidation>
    <dataValidation type="list" allowBlank="1" showErrorMessage="1" prompt="プルダウンから選択して下さい。_x000a_直接入力はできません。" sqref="G8" xr:uid="{FEF6FB5B-AC7E-4659-8389-8F1218ED355B}">
      <formula1>"本科,専攻科"</formula1>
    </dataValidation>
    <dataValidation type="list" imeMode="off" allowBlank="1" showInputMessage="1" showErrorMessage="1" sqref="AG8:AH8" xr:uid="{C5D8317A-CE77-4692-BFA9-602E71D5FCDF}">
      <formula1>"5,1"</formula1>
    </dataValidation>
    <dataValidation allowBlank="1" showErrorMessage="1" prompt="プルダウンから選択して下さい。_x000a_直接入力はできません。" sqref="L8" xr:uid="{FA5C4FC5-2EA4-4C69-9F1A-2205842B7E7E}"/>
    <dataValidation imeMode="on" allowBlank="1" showInputMessage="1" showErrorMessage="1" prompt="カタカナ全角で入力し、姓と名の間にスペースを入れてください。" sqref="G6:Q6" xr:uid="{2B7A4609-7396-41AE-AA35-A11F6AAB3BA3}"/>
    <dataValidation imeMode="on" allowBlank="1" showInputMessage="1" showErrorMessage="1" prompt="姓と名の間にスペースを入れてください" sqref="G7:Q7" xr:uid="{E89B456B-1C07-48EA-BDE2-29BF74882CBC}"/>
    <dataValidation imeMode="on" allowBlank="1" showInputMessage="1" showErrorMessage="1" prompt="希望テーマ番号を選択すると自動入力されます。" sqref="J29:AL29 AB25" xr:uid="{2DCE70A2-4154-4812-B8DA-55FBEEAECBFA}"/>
    <dataValidation type="list" allowBlank="1" showInputMessage="1" showErrorMessage="1" sqref="V6" xr:uid="{AD5A0FFF-FA54-4EEE-AE03-9C2FBAE98DA6}">
      <formula1>"男,女,回答しない"</formula1>
    </dataValidation>
    <dataValidation type="list" allowBlank="1" showInputMessage="1" showErrorMessage="1" prompt="プルダウンから選択して下さい。_x000a_直接入力はできません。" sqref="AD17:AE18" xr:uid="{E1970DF6-2ACA-4282-B1FE-DA5A45C73207}">
      <formula1>"必修,選択"</formula1>
    </dataValidation>
    <dataValidation type="list" allowBlank="1" showInputMessage="1" showErrorMessage="1" prompt="プルダウンから選択して下さい。_x000a_直接入力はできません。" sqref="J31:S31" xr:uid="{10306DDD-4D8E-4533-8509-BE4653F120DD}">
      <formula1>"合致している,不安な要素がある"</formula1>
    </dataValidation>
    <dataValidation imeMode="on" allowBlank="1" showInputMessage="1" showErrorMessage="1" sqref="G10:AL10 Y13:AB13 P17:P18 M41:AA41 G12:J13 I15:L15 O15:V15 G34:AL36 Z19:AE20 M42:AK42 J14" xr:uid="{4BE384DD-526A-4FCE-A40C-A3920CBFE68E}"/>
    <dataValidation imeMode="off" allowBlank="1" showInputMessage="1" showErrorMessage="1" sqref="AC6:AL6 Y7:AB7 AE7:AF7 AI7:AJ7 I9 N9 Y9:AB9 AD9:AG9 AI9:AL9 J11:AL11 Y12:AB12 AD12:AG12 AI12:AL12 Y15:AB15 AD15:AG15 AI15:AL15 AE27:AF27 T43:W44 G9 J16:AL16 K19:L20 Y43:AB44 T27:U27 W27:X27 AB27:AC27 P43:R44 O43" xr:uid="{6BF40BE0-7A60-44B6-98E4-FC3CE1884759}"/>
    <dataValidation type="list" allowBlank="1" showInputMessage="1" showErrorMessage="1" prompt="プルダウンから選択して下さい。_x000a_直接入力はできません。" sqref="I19:I20" xr:uid="{66FA6F74-94A2-4A8C-A2E3-1CB45F1E5D2C}">
      <formula1>"有,無"</formula1>
    </dataValidation>
    <dataValidation imeMode="on" allowBlank="1" showInputMessage="1" showErrorMessage="1" prompt="例1）_x000a_得意分野：○○_x000a_既修得科目：○○、○○（希望テーマに関わりのある科目等）_x000a_研究テーマ：（ある場合は記入）_x000a__x000a_例2）_x000a_○○が得意です。また、現在○○○○の研究をしています。今まで○○、○○等を勉強してきましたので実習に生かせると思います。" sqref="G21:AL24" xr:uid="{C4F26683-2BEE-4B3A-A7DE-A197F353C20F}"/>
  </dataValidations>
  <pageMargins left="0.95" right="0.70866141732283472" top="0.74803149606299213" bottom="0.74803149606299213" header="0.31496062992125984" footer="0.31496062992125984"/>
  <pageSetup paperSize="9" fitToHeight="0" orientation="portrait" r:id="rId1"/>
  <headerFooter alignWithMargins="0"/>
  <rowBreaks count="1" manualBreakCount="1">
    <brk id="36" max="37"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から選択して下さい。_x000a_直接入力はできません。" xr:uid="{37E1DCDD-2220-469B-8B90-2334A2005622}">
          <x14:formula1>
            <xm:f>高専テーブル!$A$1:$A$64</xm:f>
          </x14:formula1>
          <xm:sqref>G5</xm:sqref>
        </x14:dataValidation>
        <x14:dataValidation type="list" errorStyle="warning" allowBlank="1" showInputMessage="1" showErrorMessage="1" prompt="プルダウンから選択して下さい。_x000a__x000a_テーマ一覧に掲載されていない_x000a_テーマの場合は、受入教員と_x000a_実施内容について相談し、_x000a_主担当教員、テーマの項目に_x000a_直接記入してください。" xr:uid="{8DFB22D7-5DEC-4F3B-9B61-3D181984CFCA}">
          <x14:formula1>
            <xm:f>'データテーブル（専攻科）'!$A2:A15</xm:f>
          </x14:formula1>
          <xm:sqref>M25:V25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76C8-0FCF-482C-BCE7-7D88A0D51359}">
  <dimension ref="A1:AZ6"/>
  <sheetViews>
    <sheetView workbookViewId="0">
      <selection sqref="A1:AL1"/>
    </sheetView>
  </sheetViews>
  <sheetFormatPr defaultRowHeight="13.5" x14ac:dyDescent="0.15"/>
  <cols>
    <col min="1" max="1" width="14.5" customWidth="1"/>
    <col min="2" max="2" width="6.75" customWidth="1"/>
    <col min="3" max="3" width="10.75" customWidth="1"/>
    <col min="8" max="8" width="12.25" customWidth="1"/>
  </cols>
  <sheetData>
    <row r="1" spans="1:52" s="50" customFormat="1" x14ac:dyDescent="0.15">
      <c r="A1" s="51" t="s">
        <v>158</v>
      </c>
      <c r="B1" s="51" t="s">
        <v>157</v>
      </c>
      <c r="C1" s="51" t="s">
        <v>156</v>
      </c>
      <c r="D1" s="51" t="s">
        <v>155</v>
      </c>
      <c r="E1" s="51" t="s">
        <v>154</v>
      </c>
      <c r="F1" s="51" t="s">
        <v>100</v>
      </c>
      <c r="G1" s="52" t="s">
        <v>284</v>
      </c>
      <c r="H1" s="52" t="s">
        <v>153</v>
      </c>
      <c r="I1" s="51" t="s">
        <v>152</v>
      </c>
      <c r="J1" s="51" t="s">
        <v>151</v>
      </c>
      <c r="K1" s="51" t="s">
        <v>150</v>
      </c>
      <c r="L1" s="51" t="s">
        <v>149</v>
      </c>
      <c r="M1" s="51" t="s">
        <v>148</v>
      </c>
      <c r="N1" s="51" t="s">
        <v>147</v>
      </c>
      <c r="O1" s="51" t="s">
        <v>146</v>
      </c>
      <c r="P1" s="51" t="s">
        <v>145</v>
      </c>
      <c r="Q1" s="51" t="s">
        <v>144</v>
      </c>
      <c r="R1" s="51" t="s">
        <v>143</v>
      </c>
      <c r="S1" s="51" t="s">
        <v>142</v>
      </c>
      <c r="T1" s="51" t="s">
        <v>141</v>
      </c>
      <c r="U1" s="51" t="s">
        <v>140</v>
      </c>
      <c r="V1" s="51" t="s">
        <v>139</v>
      </c>
      <c r="W1" s="51" t="s">
        <v>138</v>
      </c>
      <c r="X1" s="51" t="s">
        <v>137</v>
      </c>
      <c r="Y1" s="51" t="s">
        <v>136</v>
      </c>
      <c r="Z1" s="51" t="s">
        <v>135</v>
      </c>
      <c r="AA1" s="51" t="s">
        <v>134</v>
      </c>
      <c r="AB1" s="51" t="s">
        <v>133</v>
      </c>
      <c r="AC1" s="51" t="s">
        <v>132</v>
      </c>
      <c r="AD1" s="51" t="s">
        <v>131</v>
      </c>
      <c r="AE1" s="51" t="s">
        <v>130</v>
      </c>
      <c r="AF1" s="51" t="s">
        <v>129</v>
      </c>
      <c r="AG1" s="51" t="s">
        <v>47</v>
      </c>
      <c r="AH1" s="51" t="s">
        <v>128</v>
      </c>
      <c r="AI1" s="51" t="s">
        <v>54</v>
      </c>
      <c r="AJ1" s="51" t="s">
        <v>127</v>
      </c>
      <c r="AK1" s="51" t="s">
        <v>285</v>
      </c>
      <c r="AL1" s="51" t="s">
        <v>286</v>
      </c>
      <c r="AM1" s="51" t="s">
        <v>287</v>
      </c>
      <c r="AN1" s="51" t="s">
        <v>288</v>
      </c>
      <c r="AO1" s="51" t="s">
        <v>289</v>
      </c>
      <c r="AP1" s="51" t="s">
        <v>290</v>
      </c>
      <c r="AQ1" s="51" t="s">
        <v>291</v>
      </c>
      <c r="AR1" s="51" t="s">
        <v>126</v>
      </c>
      <c r="AS1" s="51" t="s">
        <v>125</v>
      </c>
      <c r="AT1" s="51" t="s">
        <v>124</v>
      </c>
      <c r="AU1" s="51" t="s">
        <v>123</v>
      </c>
      <c r="AV1" s="51" t="s">
        <v>122</v>
      </c>
      <c r="AW1" s="51" t="s">
        <v>121</v>
      </c>
      <c r="AX1" s="51" t="s">
        <v>120</v>
      </c>
      <c r="AY1" s="51" t="s">
        <v>292</v>
      </c>
      <c r="AZ1" s="51" t="s">
        <v>293</v>
      </c>
    </row>
    <row r="2" spans="1:52" s="53" customFormat="1" x14ac:dyDescent="0.15">
      <c r="A2" s="53" t="str">
        <f>申込書!AC3&amp;申込書!AF3&amp;申込書!AG3&amp;申込書!AI3&amp;申込書!AJ3&amp;申込書!AL3</f>
        <v>年月日</v>
      </c>
      <c r="B2" s="53" t="e">
        <f>INDEX(高専テーブル!$A$1:$B$64,MATCH(申込書!$G$5,高専テーブル!$A$1:$A$64,0),2)</f>
        <v>#N/A</v>
      </c>
      <c r="C2" s="53">
        <f>申込書!G5</f>
        <v>0</v>
      </c>
      <c r="D2" s="313">
        <f>申込書!G7</f>
        <v>0</v>
      </c>
      <c r="E2" s="313">
        <f>申込書!G6</f>
        <v>0</v>
      </c>
      <c r="F2" s="53">
        <f>申込書!V6</f>
        <v>0</v>
      </c>
      <c r="G2">
        <f>申込書!AC6</f>
        <v>0</v>
      </c>
      <c r="H2" s="53" t="str">
        <f>申込書!Y7&amp;申込書!AC7&amp;申込書!AE7&amp;申込書!AG7&amp;申込書!AI7&amp;申込書!AK7</f>
        <v>年月日</v>
      </c>
      <c r="I2" s="53">
        <f>申込書!G8</f>
        <v>0</v>
      </c>
      <c r="J2" s="313">
        <f>申込書!L8</f>
        <v>0</v>
      </c>
      <c r="K2">
        <f>申込書!AG8</f>
        <v>0</v>
      </c>
      <c r="L2" s="53" t="str">
        <f>申込書!I9&amp;申込書!N9&amp;申込書!P9</f>
        <v>-</v>
      </c>
      <c r="M2" s="53" t="str">
        <f>申込書!Y9&amp;申込書!AC9&amp;申込書!AD9&amp;申込書!AH9&amp;申込書!AI9</f>
        <v>－－</v>
      </c>
      <c r="N2" s="313">
        <f>申込書!G10</f>
        <v>0</v>
      </c>
      <c r="O2" s="313">
        <f>申込書!J11</f>
        <v>0</v>
      </c>
      <c r="P2" s="313">
        <f>申込書!J13</f>
        <v>0</v>
      </c>
      <c r="Q2" s="313">
        <f>申込書!J12</f>
        <v>0</v>
      </c>
      <c r="R2" s="313">
        <f>申込書!Y13</f>
        <v>0</v>
      </c>
      <c r="S2" s="53" t="str">
        <f>申込書!Y12&amp;申込書!AC12&amp;申込書!AD12&amp;申込書!AH12&amp;申込書!AI12</f>
        <v>－－</v>
      </c>
      <c r="T2" s="313">
        <f>申込書!J14</f>
        <v>0</v>
      </c>
      <c r="U2" s="313">
        <f>申込書!I15</f>
        <v>0</v>
      </c>
      <c r="V2" s="313">
        <f>申込書!O15</f>
        <v>0</v>
      </c>
      <c r="W2" s="53" t="str">
        <f>申込書!Y15&amp;申込書!AC15&amp;申込書!AD15&amp;申込書!AH15&amp;申込書!AI15</f>
        <v>－－</v>
      </c>
      <c r="X2" s="313">
        <f>申込書!J16</f>
        <v>0</v>
      </c>
      <c r="Y2" s="313">
        <f>申込書!P18</f>
        <v>0</v>
      </c>
      <c r="Z2" s="53">
        <f>申込書!AD18</f>
        <v>0</v>
      </c>
      <c r="AA2" s="53">
        <f>申込書!I19</f>
        <v>0</v>
      </c>
      <c r="AB2" s="56">
        <f>申込書!K19</f>
        <v>0</v>
      </c>
      <c r="AC2" s="53">
        <f>申込書!Z19</f>
        <v>0</v>
      </c>
      <c r="AD2" s="53">
        <f>申込書!I22</f>
        <v>0</v>
      </c>
      <c r="AE2" s="53">
        <f>申込書!T22</f>
        <v>0</v>
      </c>
      <c r="AF2" s="313">
        <f>申込書!G24</f>
        <v>0</v>
      </c>
      <c r="AG2" s="53">
        <f>申込書!M28</f>
        <v>0</v>
      </c>
      <c r="AH2" s="53" t="str">
        <f>申込書!AB28</f>
        <v/>
      </c>
      <c r="AI2" s="53" t="str">
        <f>申込書!T30&amp;申込書!V30&amp;申込書!W30&amp;申込書!Y30&amp;申込書!AA30&amp;申込書!AB30&amp;申込書!AD30&amp;申込書!AE30&amp;申込書!AG30</f>
        <v>月日～月日</v>
      </c>
      <c r="AJ2" s="53" t="str">
        <f>申込書!J32</f>
        <v/>
      </c>
      <c r="AK2" s="53">
        <f>申込書!J34</f>
        <v>0</v>
      </c>
      <c r="AL2" s="313">
        <f>申込書!L35</f>
        <v>0</v>
      </c>
      <c r="AM2" s="313">
        <f>申込書!G37</f>
        <v>0</v>
      </c>
      <c r="AN2" s="53">
        <f>申込書!O42</f>
        <v>0</v>
      </c>
      <c r="AO2" s="313">
        <f>申込書!M44</f>
        <v>0</v>
      </c>
      <c r="AP2" s="313">
        <f>申込書!M45</f>
        <v>0</v>
      </c>
      <c r="AQ2" s="53" t="str">
        <f>申込書!O46&amp;申込書!S46&amp;申込書!T46&amp;申込書!X46&amp;申込書!Y46</f>
        <v>－－</v>
      </c>
      <c r="AT2" s="313" t="str">
        <f>申込書!J52&amp;申込書!L52&amp;申込書!M52&amp;申込書!O52&amp;申込書!P52&amp;申込書!Q52&amp;申込書!R52</f>
        <v>月日（）</v>
      </c>
      <c r="AU2" s="313" t="str">
        <f>申込書!U52&amp;申込書!W52&amp;申込書!X52&amp;申込書!Z52&amp;申込書!AA52&amp;申込書!AB52&amp;申込書!AC52</f>
        <v>月日（）</v>
      </c>
    </row>
    <row r="3" spans="1:52" x14ac:dyDescent="0.15">
      <c r="C3" s="53"/>
      <c r="D3" s="53"/>
      <c r="L3" s="53"/>
    </row>
    <row r="5" spans="1:52" x14ac:dyDescent="0.15">
      <c r="J5" s="53"/>
    </row>
    <row r="6" spans="1:52" x14ac:dyDescent="0.15">
      <c r="E6" s="53"/>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zoomScale="90" zoomScaleNormal="90" zoomScaleSheetLayoutView="100" workbookViewId="0">
      <selection sqref="A1:AL1"/>
    </sheetView>
  </sheetViews>
  <sheetFormatPr defaultRowHeight="13.5" x14ac:dyDescent="0.15"/>
  <cols>
    <col min="1" max="1" width="11.375" customWidth="1"/>
    <col min="2" max="2" width="63.5" customWidth="1"/>
    <col min="3" max="3" width="7.125" customWidth="1"/>
    <col min="4" max="4" width="9.75" customWidth="1"/>
    <col min="5" max="5" width="33.75" customWidth="1"/>
    <col min="6" max="6" width="17.625" customWidth="1"/>
    <col min="8" max="8" width="11.875" customWidth="1"/>
  </cols>
  <sheetData>
    <row r="1" spans="1:8" x14ac:dyDescent="0.15">
      <c r="A1" s="10" t="s">
        <v>47</v>
      </c>
      <c r="B1" s="10" t="s">
        <v>48</v>
      </c>
      <c r="C1" s="10" t="s">
        <v>65</v>
      </c>
      <c r="D1" s="10" t="s">
        <v>66</v>
      </c>
      <c r="E1" s="10" t="s">
        <v>67</v>
      </c>
      <c r="F1" s="10" t="s">
        <v>68</v>
      </c>
      <c r="G1" s="10" t="s">
        <v>69</v>
      </c>
      <c r="H1" s="10" t="s">
        <v>70</v>
      </c>
    </row>
    <row r="2" spans="1:8" x14ac:dyDescent="0.15">
      <c r="A2" s="303" t="s">
        <v>71</v>
      </c>
      <c r="B2" s="303" t="s">
        <v>325</v>
      </c>
      <c r="C2" s="303">
        <v>1</v>
      </c>
      <c r="D2" s="303" t="s">
        <v>72</v>
      </c>
      <c r="E2" s="304" t="s">
        <v>336</v>
      </c>
      <c r="F2" s="303" t="s">
        <v>73</v>
      </c>
      <c r="G2" s="303" t="s">
        <v>74</v>
      </c>
      <c r="H2" s="303" t="s">
        <v>339</v>
      </c>
    </row>
    <row r="3" spans="1:8" x14ac:dyDescent="0.15">
      <c r="A3" s="303" t="s">
        <v>75</v>
      </c>
      <c r="B3" s="303" t="s">
        <v>326</v>
      </c>
      <c r="C3" s="303">
        <v>1</v>
      </c>
      <c r="D3" s="303" t="s">
        <v>72</v>
      </c>
      <c r="E3" s="304" t="s">
        <v>338</v>
      </c>
      <c r="F3" s="303" t="s">
        <v>73</v>
      </c>
      <c r="G3" s="303" t="s">
        <v>74</v>
      </c>
      <c r="H3" s="303" t="s">
        <v>340</v>
      </c>
    </row>
    <row r="4" spans="1:8" x14ac:dyDescent="0.15">
      <c r="A4" s="303" t="s">
        <v>76</v>
      </c>
      <c r="B4" s="303" t="s">
        <v>327</v>
      </c>
      <c r="C4" s="303">
        <v>1</v>
      </c>
      <c r="D4" s="303" t="s">
        <v>72</v>
      </c>
      <c r="E4" s="304" t="s">
        <v>338</v>
      </c>
      <c r="F4" s="303" t="s">
        <v>73</v>
      </c>
      <c r="G4" s="303" t="s">
        <v>77</v>
      </c>
      <c r="H4" s="303" t="s">
        <v>341</v>
      </c>
    </row>
    <row r="5" spans="1:8" x14ac:dyDescent="0.15">
      <c r="A5" s="303" t="s">
        <v>321</v>
      </c>
      <c r="B5" s="303" t="s">
        <v>328</v>
      </c>
      <c r="C5" s="303">
        <v>1</v>
      </c>
      <c r="D5" s="303" t="s">
        <v>72</v>
      </c>
      <c r="E5" s="304" t="s">
        <v>338</v>
      </c>
      <c r="F5" s="303" t="s">
        <v>73</v>
      </c>
      <c r="G5" s="303" t="s">
        <v>77</v>
      </c>
      <c r="H5" s="303" t="s">
        <v>341</v>
      </c>
    </row>
    <row r="6" spans="1:8" x14ac:dyDescent="0.15">
      <c r="A6" s="303" t="s">
        <v>322</v>
      </c>
      <c r="B6" s="303" t="s">
        <v>59</v>
      </c>
      <c r="C6" s="303">
        <v>1</v>
      </c>
      <c r="D6" s="303" t="s">
        <v>72</v>
      </c>
      <c r="E6" s="304" t="s">
        <v>337</v>
      </c>
      <c r="F6" s="303" t="s">
        <v>73</v>
      </c>
      <c r="G6" s="303" t="s">
        <v>74</v>
      </c>
      <c r="H6" s="303" t="s">
        <v>64</v>
      </c>
    </row>
    <row r="7" spans="1:8" x14ac:dyDescent="0.15">
      <c r="A7" s="303" t="s">
        <v>323</v>
      </c>
      <c r="B7" s="303" t="s">
        <v>329</v>
      </c>
      <c r="C7" s="303">
        <v>1</v>
      </c>
      <c r="D7" s="303" t="s">
        <v>72</v>
      </c>
      <c r="E7" s="304" t="s">
        <v>338</v>
      </c>
      <c r="F7" s="303" t="s">
        <v>73</v>
      </c>
      <c r="G7" s="303" t="s">
        <v>77</v>
      </c>
      <c r="H7" s="303" t="s">
        <v>78</v>
      </c>
    </row>
    <row r="8" spans="1:8" x14ac:dyDescent="0.15">
      <c r="A8" s="303" t="s">
        <v>324</v>
      </c>
      <c r="B8" s="303" t="s">
        <v>330</v>
      </c>
      <c r="C8" s="303">
        <v>1</v>
      </c>
      <c r="D8" s="303" t="s">
        <v>72</v>
      </c>
      <c r="E8" s="304" t="s">
        <v>338</v>
      </c>
      <c r="F8" s="303" t="s">
        <v>73</v>
      </c>
      <c r="G8" s="303" t="s">
        <v>89</v>
      </c>
      <c r="H8" s="303" t="s">
        <v>342</v>
      </c>
    </row>
    <row r="9" spans="1:8" x14ac:dyDescent="0.15">
      <c r="A9" s="303" t="s">
        <v>79</v>
      </c>
      <c r="B9" s="303" t="s">
        <v>84</v>
      </c>
      <c r="C9" s="303">
        <v>3</v>
      </c>
      <c r="D9" s="303" t="s">
        <v>81</v>
      </c>
      <c r="E9" s="304" t="s">
        <v>338</v>
      </c>
      <c r="F9" s="303" t="s">
        <v>73</v>
      </c>
      <c r="G9" s="303" t="s">
        <v>77</v>
      </c>
      <c r="H9" s="303" t="s">
        <v>85</v>
      </c>
    </row>
    <row r="10" spans="1:8" x14ac:dyDescent="0.15">
      <c r="A10" s="303" t="s">
        <v>83</v>
      </c>
      <c r="B10" s="303" t="s">
        <v>80</v>
      </c>
      <c r="C10" s="303">
        <v>3</v>
      </c>
      <c r="D10" s="303" t="s">
        <v>81</v>
      </c>
      <c r="E10" s="304" t="s">
        <v>338</v>
      </c>
      <c r="F10" s="303" t="s">
        <v>73</v>
      </c>
      <c r="G10" s="303" t="s">
        <v>77</v>
      </c>
      <c r="H10" s="303" t="s">
        <v>82</v>
      </c>
    </row>
    <row r="11" spans="1:8" x14ac:dyDescent="0.15">
      <c r="A11" s="303" t="s">
        <v>49</v>
      </c>
      <c r="B11" s="303" t="s">
        <v>331</v>
      </c>
      <c r="C11" s="303">
        <v>3</v>
      </c>
      <c r="D11" s="303" t="s">
        <v>81</v>
      </c>
      <c r="E11" s="304" t="s">
        <v>338</v>
      </c>
      <c r="F11" s="303" t="s">
        <v>73</v>
      </c>
      <c r="G11" s="303" t="s">
        <v>77</v>
      </c>
      <c r="H11" s="303" t="s">
        <v>343</v>
      </c>
    </row>
    <row r="12" spans="1:8" x14ac:dyDescent="0.15">
      <c r="A12" s="303" t="s">
        <v>86</v>
      </c>
      <c r="B12" s="303" t="s">
        <v>332</v>
      </c>
      <c r="C12" s="303">
        <v>4</v>
      </c>
      <c r="D12" s="303" t="s">
        <v>87</v>
      </c>
      <c r="E12" s="304" t="s">
        <v>338</v>
      </c>
      <c r="F12" s="303" t="s">
        <v>88</v>
      </c>
      <c r="G12" s="303" t="s">
        <v>89</v>
      </c>
      <c r="H12" s="303" t="s">
        <v>344</v>
      </c>
    </row>
    <row r="13" spans="1:8" x14ac:dyDescent="0.15">
      <c r="A13" s="303" t="s">
        <v>90</v>
      </c>
      <c r="B13" s="303" t="s">
        <v>60</v>
      </c>
      <c r="C13" s="303">
        <v>4</v>
      </c>
      <c r="D13" s="303" t="s">
        <v>87</v>
      </c>
      <c r="E13" s="304" t="s">
        <v>338</v>
      </c>
      <c r="F13" s="303" t="s">
        <v>73</v>
      </c>
      <c r="G13" s="303" t="s">
        <v>89</v>
      </c>
      <c r="H13" s="303" t="s">
        <v>345</v>
      </c>
    </row>
    <row r="14" spans="1:8" x14ac:dyDescent="0.15">
      <c r="A14" s="303" t="s">
        <v>91</v>
      </c>
      <c r="B14" s="303" t="s">
        <v>333</v>
      </c>
      <c r="C14" s="303">
        <v>5</v>
      </c>
      <c r="D14" s="303" t="s">
        <v>92</v>
      </c>
      <c r="E14" s="304" t="s">
        <v>338</v>
      </c>
      <c r="F14" s="303" t="s">
        <v>73</v>
      </c>
      <c r="G14" s="303" t="s">
        <v>89</v>
      </c>
      <c r="H14" s="303" t="s">
        <v>346</v>
      </c>
    </row>
    <row r="15" spans="1:8" x14ac:dyDescent="0.15">
      <c r="A15" s="303" t="s">
        <v>93</v>
      </c>
      <c r="B15" s="303" t="s">
        <v>334</v>
      </c>
      <c r="C15" s="303">
        <v>6</v>
      </c>
      <c r="D15" s="303" t="s">
        <v>335</v>
      </c>
      <c r="E15" s="304" t="s">
        <v>338</v>
      </c>
      <c r="F15" s="303" t="s">
        <v>73</v>
      </c>
      <c r="G15" s="303" t="s">
        <v>89</v>
      </c>
      <c r="H15" s="303" t="s">
        <v>347</v>
      </c>
    </row>
    <row r="16" spans="1:8" x14ac:dyDescent="0.15">
      <c r="A16" s="303" t="s">
        <v>348</v>
      </c>
      <c r="B16" s="9" t="s">
        <v>349</v>
      </c>
      <c r="C16" s="8"/>
      <c r="H16" s="303" t="s">
        <v>350</v>
      </c>
    </row>
    <row r="17" spans="2:3" x14ac:dyDescent="0.15">
      <c r="B17" s="9"/>
      <c r="C17" s="8"/>
    </row>
    <row r="18" spans="2:3" x14ac:dyDescent="0.15">
      <c r="B18" s="9"/>
      <c r="C18" s="8"/>
    </row>
    <row r="19" spans="2:3" x14ac:dyDescent="0.15">
      <c r="B19" s="9"/>
      <c r="C19" s="8"/>
    </row>
    <row r="20" spans="2:3" x14ac:dyDescent="0.15">
      <c r="B20" s="9"/>
      <c r="C20" s="8"/>
    </row>
    <row r="21" spans="2:3" x14ac:dyDescent="0.15">
      <c r="B21" s="9"/>
      <c r="C21" s="8"/>
    </row>
    <row r="22" spans="2:3" x14ac:dyDescent="0.15">
      <c r="B22" s="9"/>
      <c r="C22" s="8"/>
    </row>
    <row r="23" spans="2:3" x14ac:dyDescent="0.15">
      <c r="B23" s="9"/>
      <c r="C23" s="8"/>
    </row>
    <row r="24" spans="2:3" x14ac:dyDescent="0.15">
      <c r="B24" s="9"/>
      <c r="C24" s="8"/>
    </row>
    <row r="25" spans="2:3" x14ac:dyDescent="0.15">
      <c r="B25" s="9"/>
      <c r="C25" s="8"/>
    </row>
    <row r="26" spans="2:3" x14ac:dyDescent="0.15">
      <c r="B26" s="9"/>
      <c r="C26" s="8"/>
    </row>
    <row r="27" spans="2:3" x14ac:dyDescent="0.15">
      <c r="B27" s="9"/>
      <c r="C27" s="8"/>
    </row>
    <row r="28" spans="2:3" x14ac:dyDescent="0.15">
      <c r="B28" s="9"/>
      <c r="C28" s="8"/>
    </row>
  </sheetData>
  <autoFilter ref="A1:B1" xr:uid="{00000000-0009-0000-0000-000002000000}"/>
  <phoneticPr fontId="2"/>
  <pageMargins left="0.7" right="0.7" top="0.75" bottom="0.75" header="0.3" footer="0.3"/>
  <pageSetup paperSize="9" scale="82"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4"/>
  <sheetViews>
    <sheetView topLeftCell="A24" workbookViewId="0">
      <selection sqref="A1:AL1"/>
    </sheetView>
  </sheetViews>
  <sheetFormatPr defaultRowHeight="13.5" x14ac:dyDescent="0.15"/>
  <sheetData>
    <row r="1" spans="1:2" x14ac:dyDescent="0.15">
      <c r="A1" t="s">
        <v>159</v>
      </c>
      <c r="B1" s="49" t="s">
        <v>160</v>
      </c>
    </row>
    <row r="2" spans="1:2" x14ac:dyDescent="0.15">
      <c r="A2" t="s">
        <v>161</v>
      </c>
      <c r="B2" s="49" t="s">
        <v>162</v>
      </c>
    </row>
    <row r="3" spans="1:2" x14ac:dyDescent="0.15">
      <c r="A3" t="s">
        <v>163</v>
      </c>
      <c r="B3" s="49" t="s">
        <v>164</v>
      </c>
    </row>
    <row r="4" spans="1:2" x14ac:dyDescent="0.15">
      <c r="A4" t="s">
        <v>165</v>
      </c>
      <c r="B4" s="49" t="s">
        <v>166</v>
      </c>
    </row>
    <row r="5" spans="1:2" x14ac:dyDescent="0.15">
      <c r="A5" t="s">
        <v>167</v>
      </c>
      <c r="B5" s="49" t="s">
        <v>168</v>
      </c>
    </row>
    <row r="6" spans="1:2" x14ac:dyDescent="0.15">
      <c r="A6" t="s">
        <v>169</v>
      </c>
      <c r="B6" s="49" t="s">
        <v>170</v>
      </c>
    </row>
    <row r="7" spans="1:2" x14ac:dyDescent="0.15">
      <c r="A7" t="s">
        <v>171</v>
      </c>
      <c r="B7" s="49" t="s">
        <v>172</v>
      </c>
    </row>
    <row r="8" spans="1:2" x14ac:dyDescent="0.15">
      <c r="A8" t="s">
        <v>173</v>
      </c>
      <c r="B8" s="49" t="s">
        <v>174</v>
      </c>
    </row>
    <row r="9" spans="1:2" x14ac:dyDescent="0.15">
      <c r="A9" t="s">
        <v>175</v>
      </c>
      <c r="B9" s="49" t="s">
        <v>176</v>
      </c>
    </row>
    <row r="10" spans="1:2" x14ac:dyDescent="0.15">
      <c r="A10" t="s">
        <v>177</v>
      </c>
      <c r="B10" s="49" t="s">
        <v>178</v>
      </c>
    </row>
    <row r="11" spans="1:2" x14ac:dyDescent="0.15">
      <c r="A11" t="s">
        <v>179</v>
      </c>
      <c r="B11" s="49" t="s">
        <v>180</v>
      </c>
    </row>
    <row r="12" spans="1:2" x14ac:dyDescent="0.15">
      <c r="A12" t="s">
        <v>181</v>
      </c>
      <c r="B12" s="49" t="s">
        <v>182</v>
      </c>
    </row>
    <row r="13" spans="1:2" x14ac:dyDescent="0.15">
      <c r="A13" t="s">
        <v>183</v>
      </c>
      <c r="B13" s="49" t="s">
        <v>184</v>
      </c>
    </row>
    <row r="14" spans="1:2" x14ac:dyDescent="0.15">
      <c r="A14" t="s">
        <v>185</v>
      </c>
      <c r="B14" s="49" t="s">
        <v>186</v>
      </c>
    </row>
    <row r="15" spans="1:2" x14ac:dyDescent="0.15">
      <c r="A15" t="s">
        <v>187</v>
      </c>
      <c r="B15" s="49" t="s">
        <v>188</v>
      </c>
    </row>
    <row r="16" spans="1:2" x14ac:dyDescent="0.15">
      <c r="A16" t="s">
        <v>189</v>
      </c>
      <c r="B16" s="49" t="s">
        <v>190</v>
      </c>
    </row>
    <row r="17" spans="1:2" x14ac:dyDescent="0.15">
      <c r="A17" t="s">
        <v>191</v>
      </c>
      <c r="B17" s="49" t="s">
        <v>192</v>
      </c>
    </row>
    <row r="18" spans="1:2" x14ac:dyDescent="0.15">
      <c r="A18" t="s">
        <v>193</v>
      </c>
      <c r="B18" s="49" t="s">
        <v>194</v>
      </c>
    </row>
    <row r="19" spans="1:2" x14ac:dyDescent="0.15">
      <c r="A19" t="s">
        <v>195</v>
      </c>
      <c r="B19" s="49" t="s">
        <v>196</v>
      </c>
    </row>
    <row r="20" spans="1:2" x14ac:dyDescent="0.15">
      <c r="A20" t="s">
        <v>197</v>
      </c>
      <c r="B20" s="49" t="s">
        <v>198</v>
      </c>
    </row>
    <row r="21" spans="1:2" x14ac:dyDescent="0.15">
      <c r="A21" t="s">
        <v>199</v>
      </c>
      <c r="B21" s="49" t="s">
        <v>200</v>
      </c>
    </row>
    <row r="22" spans="1:2" x14ac:dyDescent="0.15">
      <c r="A22" t="s">
        <v>201</v>
      </c>
      <c r="B22" s="49" t="s">
        <v>202</v>
      </c>
    </row>
    <row r="23" spans="1:2" x14ac:dyDescent="0.15">
      <c r="A23" t="s">
        <v>203</v>
      </c>
      <c r="B23" s="49" t="s">
        <v>204</v>
      </c>
    </row>
    <row r="24" spans="1:2" x14ac:dyDescent="0.15">
      <c r="A24" t="s">
        <v>205</v>
      </c>
      <c r="B24" s="49" t="s">
        <v>206</v>
      </c>
    </row>
    <row r="25" spans="1:2" x14ac:dyDescent="0.15">
      <c r="A25" t="s">
        <v>207</v>
      </c>
      <c r="B25" s="49" t="s">
        <v>208</v>
      </c>
    </row>
    <row r="26" spans="1:2" x14ac:dyDescent="0.15">
      <c r="A26" t="s">
        <v>209</v>
      </c>
      <c r="B26" s="49" t="s">
        <v>210</v>
      </c>
    </row>
    <row r="27" spans="1:2" x14ac:dyDescent="0.15">
      <c r="A27" t="s">
        <v>211</v>
      </c>
      <c r="B27" s="49" t="s">
        <v>212</v>
      </c>
    </row>
    <row r="28" spans="1:2" x14ac:dyDescent="0.15">
      <c r="A28" t="s">
        <v>213</v>
      </c>
      <c r="B28" s="49" t="s">
        <v>214</v>
      </c>
    </row>
    <row r="29" spans="1:2" x14ac:dyDescent="0.15">
      <c r="A29" t="s">
        <v>215</v>
      </c>
      <c r="B29" s="49" t="s">
        <v>216</v>
      </c>
    </row>
    <row r="30" spans="1:2" x14ac:dyDescent="0.15">
      <c r="A30" t="s">
        <v>217</v>
      </c>
      <c r="B30" s="49" t="s">
        <v>218</v>
      </c>
    </row>
    <row r="31" spans="1:2" x14ac:dyDescent="0.15">
      <c r="A31" t="s">
        <v>219</v>
      </c>
      <c r="B31" s="49" t="s">
        <v>220</v>
      </c>
    </row>
    <row r="32" spans="1:2" x14ac:dyDescent="0.15">
      <c r="A32" t="s">
        <v>221</v>
      </c>
      <c r="B32" s="49" t="s">
        <v>222</v>
      </c>
    </row>
    <row r="33" spans="1:2" x14ac:dyDescent="0.15">
      <c r="A33" t="s">
        <v>223</v>
      </c>
      <c r="B33" s="49" t="s">
        <v>224</v>
      </c>
    </row>
    <row r="34" spans="1:2" x14ac:dyDescent="0.15">
      <c r="A34" t="s">
        <v>225</v>
      </c>
      <c r="B34" s="49" t="s">
        <v>226</v>
      </c>
    </row>
    <row r="35" spans="1:2" x14ac:dyDescent="0.15">
      <c r="A35" t="s">
        <v>227</v>
      </c>
      <c r="B35" s="49" t="s">
        <v>228</v>
      </c>
    </row>
    <row r="36" spans="1:2" x14ac:dyDescent="0.15">
      <c r="A36" t="s">
        <v>229</v>
      </c>
      <c r="B36" s="49" t="s">
        <v>230</v>
      </c>
    </row>
    <row r="37" spans="1:2" x14ac:dyDescent="0.15">
      <c r="A37" t="s">
        <v>231</v>
      </c>
      <c r="B37" s="49" t="s">
        <v>232</v>
      </c>
    </row>
    <row r="38" spans="1:2" x14ac:dyDescent="0.15">
      <c r="A38" t="s">
        <v>233</v>
      </c>
      <c r="B38" s="49" t="s">
        <v>234</v>
      </c>
    </row>
    <row r="39" spans="1:2" x14ac:dyDescent="0.15">
      <c r="A39" t="s">
        <v>235</v>
      </c>
      <c r="B39" s="49" t="s">
        <v>236</v>
      </c>
    </row>
    <row r="40" spans="1:2" x14ac:dyDescent="0.15">
      <c r="A40" t="s">
        <v>237</v>
      </c>
      <c r="B40" s="49" t="s">
        <v>238</v>
      </c>
    </row>
    <row r="41" spans="1:2" x14ac:dyDescent="0.15">
      <c r="A41" t="s">
        <v>239</v>
      </c>
      <c r="B41" s="49" t="s">
        <v>240</v>
      </c>
    </row>
    <row r="42" spans="1:2" x14ac:dyDescent="0.15">
      <c r="A42" t="s">
        <v>241</v>
      </c>
      <c r="B42" s="49" t="s">
        <v>242</v>
      </c>
    </row>
    <row r="43" spans="1:2" x14ac:dyDescent="0.15">
      <c r="A43" t="s">
        <v>243</v>
      </c>
      <c r="B43" s="49" t="s">
        <v>244</v>
      </c>
    </row>
    <row r="44" spans="1:2" x14ac:dyDescent="0.15">
      <c r="A44" t="s">
        <v>245</v>
      </c>
      <c r="B44" s="49" t="s">
        <v>246</v>
      </c>
    </row>
    <row r="45" spans="1:2" x14ac:dyDescent="0.15">
      <c r="A45" t="s">
        <v>247</v>
      </c>
      <c r="B45" s="49" t="s">
        <v>248</v>
      </c>
    </row>
    <row r="46" spans="1:2" x14ac:dyDescent="0.15">
      <c r="A46" t="s">
        <v>249</v>
      </c>
      <c r="B46" s="49" t="s">
        <v>250</v>
      </c>
    </row>
    <row r="47" spans="1:2" x14ac:dyDescent="0.15">
      <c r="A47" t="s">
        <v>251</v>
      </c>
      <c r="B47" s="49" t="s">
        <v>252</v>
      </c>
    </row>
    <row r="48" spans="1:2" x14ac:dyDescent="0.15">
      <c r="A48" t="s">
        <v>295</v>
      </c>
      <c r="B48" s="49" t="s">
        <v>296</v>
      </c>
    </row>
    <row r="49" spans="1:2" x14ac:dyDescent="0.15">
      <c r="A49" t="s">
        <v>253</v>
      </c>
      <c r="B49" s="49" t="s">
        <v>255</v>
      </c>
    </row>
    <row r="50" spans="1:2" x14ac:dyDescent="0.15">
      <c r="A50" t="s">
        <v>254</v>
      </c>
      <c r="B50" s="49" t="s">
        <v>257</v>
      </c>
    </row>
    <row r="51" spans="1:2" x14ac:dyDescent="0.15">
      <c r="A51" t="s">
        <v>256</v>
      </c>
      <c r="B51" s="49" t="s">
        <v>259</v>
      </c>
    </row>
    <row r="52" spans="1:2" x14ac:dyDescent="0.15">
      <c r="A52" t="s">
        <v>258</v>
      </c>
      <c r="B52" s="49" t="s">
        <v>261</v>
      </c>
    </row>
    <row r="53" spans="1:2" x14ac:dyDescent="0.15">
      <c r="A53" t="s">
        <v>260</v>
      </c>
      <c r="B53" s="49" t="s">
        <v>263</v>
      </c>
    </row>
    <row r="54" spans="1:2" x14ac:dyDescent="0.15">
      <c r="A54" t="s">
        <v>262</v>
      </c>
      <c r="B54" s="49" t="s">
        <v>265</v>
      </c>
    </row>
    <row r="55" spans="1:2" x14ac:dyDescent="0.15">
      <c r="A55" t="s">
        <v>264</v>
      </c>
      <c r="B55" s="49" t="s">
        <v>267</v>
      </c>
    </row>
    <row r="56" spans="1:2" x14ac:dyDescent="0.15">
      <c r="A56" t="s">
        <v>266</v>
      </c>
      <c r="B56" s="49" t="s">
        <v>269</v>
      </c>
    </row>
    <row r="57" spans="1:2" x14ac:dyDescent="0.15">
      <c r="A57" t="s">
        <v>268</v>
      </c>
      <c r="B57" s="49" t="s">
        <v>271</v>
      </c>
    </row>
    <row r="58" spans="1:2" x14ac:dyDescent="0.15">
      <c r="A58" t="s">
        <v>270</v>
      </c>
      <c r="B58" s="49" t="s">
        <v>273</v>
      </c>
    </row>
    <row r="59" spans="1:2" x14ac:dyDescent="0.15">
      <c r="A59" t="s">
        <v>272</v>
      </c>
      <c r="B59" s="49" t="s">
        <v>275</v>
      </c>
    </row>
    <row r="60" spans="1:2" x14ac:dyDescent="0.15">
      <c r="A60" t="s">
        <v>274</v>
      </c>
      <c r="B60" s="49" t="s">
        <v>277</v>
      </c>
    </row>
    <row r="61" spans="1:2" x14ac:dyDescent="0.15">
      <c r="A61" t="s">
        <v>276</v>
      </c>
      <c r="B61" s="49" t="s">
        <v>279</v>
      </c>
    </row>
    <row r="62" spans="1:2" x14ac:dyDescent="0.15">
      <c r="A62" t="s">
        <v>278</v>
      </c>
      <c r="B62" s="49" t="s">
        <v>281</v>
      </c>
    </row>
    <row r="63" spans="1:2" x14ac:dyDescent="0.15">
      <c r="A63" t="s">
        <v>280</v>
      </c>
      <c r="B63" s="49" t="s">
        <v>283</v>
      </c>
    </row>
    <row r="64" spans="1:2" x14ac:dyDescent="0.15">
      <c r="A64" t="s">
        <v>282</v>
      </c>
      <c r="B64" s="49" t="s">
        <v>297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vt:lpstr>
      <vt:lpstr>記入例</vt:lpstr>
      <vt:lpstr>Master</vt:lpstr>
      <vt:lpstr>データテーブル（専攻科）</vt:lpstr>
      <vt:lpstr>高専テーブル</vt:lpstr>
      <vt:lpstr>'データテーブル（専攻科）'!Print_Area</vt:lpstr>
      <vt:lpstr>記入例!Print_Area</vt:lpstr>
      <vt:lpstr>申込書!Print_Area</vt:lpstr>
    </vt:vector>
  </TitlesOfParts>
  <Company>TUT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大山 敦輝</cp:lastModifiedBy>
  <cp:lastPrinted>2026-04-06T07:35:08Z</cp:lastPrinted>
  <dcterms:created xsi:type="dcterms:W3CDTF">2006-02-22T11:58:55Z</dcterms:created>
  <dcterms:modified xsi:type="dcterms:W3CDTF">2026-04-06T07:35:12Z</dcterms:modified>
</cp:coreProperties>
</file>